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896" documentId="8_{EC3152F7-6D22-4FDB-BBFE-F3E7EF742EE5}" xr6:coauthVersionLast="47" xr6:coauthVersionMax="47" xr10:uidLastSave="{4386995F-275D-4BE8-9268-E469089A748C}"/>
  <bookViews>
    <workbookView xWindow="-120" yWindow="-120" windowWidth="29040" windowHeight="15720" xr2:uid="{784E5D24-0E0A-4A1C-AEDB-8C414D77F257}"/>
  </bookViews>
  <sheets>
    <sheet name="EJECUCION oct" sheetId="5" r:id="rId1"/>
  </sheets>
  <definedNames>
    <definedName name="_xlnm.Print_Area" localSheetId="0">'EJECUCION oct'!$C$1:$R$90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5" l="1"/>
  <c r="R24" i="5"/>
  <c r="R23" i="5"/>
  <c r="R22" i="5"/>
  <c r="R21" i="5"/>
  <c r="R20" i="5"/>
  <c r="R19" i="5"/>
  <c r="R18" i="5"/>
  <c r="R17" i="5"/>
  <c r="R31" i="5"/>
  <c r="R15" i="5"/>
  <c r="R14" i="5"/>
  <c r="R13" i="5"/>
  <c r="R12" i="5"/>
  <c r="E16" i="5" l="1"/>
  <c r="E10" i="5"/>
  <c r="Q83" i="5"/>
  <c r="P83" i="5"/>
  <c r="Q81" i="5"/>
  <c r="P81" i="5"/>
  <c r="O81" i="5"/>
  <c r="N81" i="5"/>
  <c r="M81" i="5"/>
  <c r="L81" i="5"/>
  <c r="K81" i="5"/>
  <c r="J81" i="5"/>
  <c r="I81" i="5"/>
  <c r="H81" i="5"/>
  <c r="G81" i="5"/>
  <c r="E81" i="5"/>
  <c r="R81" i="5" s="1"/>
  <c r="Q78" i="5"/>
  <c r="P78" i="5"/>
  <c r="O78" i="5"/>
  <c r="N78" i="5"/>
  <c r="M78" i="5"/>
  <c r="L78" i="5"/>
  <c r="K78" i="5"/>
  <c r="J78" i="5"/>
  <c r="I78" i="5"/>
  <c r="H78" i="5"/>
  <c r="G78" i="5"/>
  <c r="E78" i="5"/>
  <c r="R78" i="5"/>
  <c r="Q75" i="5"/>
  <c r="P75" i="5"/>
  <c r="O75" i="5"/>
  <c r="N75" i="5"/>
  <c r="M75" i="5"/>
  <c r="L75" i="5"/>
  <c r="K75" i="5"/>
  <c r="J75" i="5"/>
  <c r="I75" i="5"/>
  <c r="H75" i="5"/>
  <c r="G75" i="5"/>
  <c r="E75" i="5"/>
  <c r="R75" i="5" s="1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70" i="5"/>
  <c r="R69" i="5"/>
  <c r="R68" i="5"/>
  <c r="Q67" i="5"/>
  <c r="P67" i="5"/>
  <c r="O67" i="5"/>
  <c r="N67" i="5"/>
  <c r="M67" i="5"/>
  <c r="L67" i="5"/>
  <c r="K67" i="5"/>
  <c r="J67" i="5"/>
  <c r="I67" i="5"/>
  <c r="G67" i="5"/>
  <c r="E67" i="5"/>
  <c r="R67" i="5" s="1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R53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5" i="5" s="1"/>
  <c r="R44" i="5"/>
  <c r="R43" i="5"/>
  <c r="R42" i="5"/>
  <c r="R41" i="5"/>
  <c r="R40" i="5"/>
  <c r="R39" i="5"/>
  <c r="R38" i="5"/>
  <c r="R37" i="5"/>
  <c r="Q36" i="5"/>
  <c r="P36" i="5"/>
  <c r="O36" i="5"/>
  <c r="N36" i="5"/>
  <c r="M36" i="5"/>
  <c r="L36" i="5"/>
  <c r="K36" i="5"/>
  <c r="J36" i="5"/>
  <c r="I36" i="5"/>
  <c r="H36" i="5"/>
  <c r="G36" i="5"/>
  <c r="E36" i="5"/>
  <c r="R35" i="5"/>
  <c r="R34" i="5"/>
  <c r="R33" i="5"/>
  <c r="R32" i="5"/>
  <c r="R30" i="5"/>
  <c r="R29" i="5"/>
  <c r="R28" i="5"/>
  <c r="R27" i="5"/>
  <c r="Q26" i="5"/>
  <c r="P26" i="5"/>
  <c r="O26" i="5"/>
  <c r="N26" i="5"/>
  <c r="M26" i="5"/>
  <c r="L26" i="5"/>
  <c r="K26" i="5"/>
  <c r="J26" i="5"/>
  <c r="I26" i="5"/>
  <c r="H26" i="5"/>
  <c r="G26" i="5"/>
  <c r="E26" i="5"/>
  <c r="R25" i="5"/>
  <c r="Q16" i="5"/>
  <c r="P16" i="5"/>
  <c r="O16" i="5"/>
  <c r="N16" i="5"/>
  <c r="M16" i="5"/>
  <c r="L16" i="5"/>
  <c r="L83" i="5" s="1"/>
  <c r="K16" i="5"/>
  <c r="J16" i="5"/>
  <c r="I16" i="5"/>
  <c r="H16" i="5"/>
  <c r="G16" i="5"/>
  <c r="Q10" i="5"/>
  <c r="P10" i="5"/>
  <c r="O10" i="5"/>
  <c r="N10" i="5"/>
  <c r="N83" i="5" s="1"/>
  <c r="M10" i="5"/>
  <c r="L10" i="5"/>
  <c r="K10" i="5"/>
  <c r="J10" i="5"/>
  <c r="I10" i="5"/>
  <c r="H10" i="5"/>
  <c r="G10" i="5"/>
  <c r="O83" i="5" l="1"/>
  <c r="M83" i="5"/>
  <c r="K83" i="5"/>
  <c r="J83" i="5"/>
  <c r="I83" i="5"/>
  <c r="H83" i="5"/>
  <c r="R16" i="5"/>
  <c r="R10" i="5"/>
  <c r="R52" i="5"/>
  <c r="R36" i="5"/>
  <c r="G83" i="5"/>
  <c r="R26" i="5"/>
  <c r="R62" i="5"/>
  <c r="E83" i="5"/>
  <c r="R83" i="5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<sst xmlns="http://schemas.openxmlformats.org/spreadsheetml/2006/main" count="99" uniqueCount="99">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</sst>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786654</xdr:colOff>
      <xdr:row>1</xdr:row>
      <xdr:rowOff>8249</xdr:rowOff>
    </xdr:from>
    <xdr:to>
      <xdr:col>12</xdr:col>
      <xdr:colOff>302559</xdr:colOff>
      <xdr:row>4</xdr:row>
      <xdr:rowOff>3588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6389" y="366837"/>
          <a:ext cx="670111" cy="667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2259107</xdr:colOff>
      <xdr:row>0</xdr:row>
      <xdr:rowOff>271185</xdr:rowOff>
    </xdr:from>
    <xdr:to>
      <xdr:col>2</xdr:col>
      <xdr:colOff>3052482</xdr:colOff>
      <xdr:row>4</xdr:row>
      <xdr:rowOff>1287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3107" y="271185"/>
          <a:ext cx="793375" cy="761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88"/>
  <sheetViews>
    <sheetView showGridLines="0" tabSelected="1" topLeftCell="A7" zoomScale="85" zoomScaleNormal="85" zoomScaleSheetLayoutView="55" workbookViewId="0">
      <selection activeCell="I44" sqref="I43:I44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.7109375" customWidth="1"/>
    <col min="7" max="7" width="13.140625" customWidth="1"/>
    <col min="8" max="8" width="15.7109375" customWidth="1"/>
    <col min="9" max="9" width="13.140625" customWidth="1"/>
    <col min="10" max="10" width="14.140625" customWidth="1"/>
    <col min="11" max="11" width="17.85546875" customWidth="1"/>
    <col min="12" max="12" width="17.28515625" customWidth="1"/>
    <col min="13" max="13" width="14.7109375" customWidth="1"/>
    <col min="14" max="14" width="13.5703125" customWidth="1"/>
    <col min="15" max="15" width="17.28515625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5" t="s">
        <v>92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3:19" ht="21" customHeight="1" x14ac:dyDescent="0.25">
      <c r="C2" s="27" t="s">
        <v>93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3:19" ht="15.75" x14ac:dyDescent="0.25">
      <c r="C3" s="29">
        <v>2025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3:19" ht="15.75" customHeight="1" x14ac:dyDescent="0.25">
      <c r="C4" s="31" t="s">
        <v>91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3:19" ht="15.75" customHeight="1" x14ac:dyDescent="0.25">
      <c r="C5" s="32" t="s">
        <v>76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7" spans="3:19" ht="25.5" customHeight="1" x14ac:dyDescent="0.25">
      <c r="C7" s="34" t="s">
        <v>66</v>
      </c>
      <c r="D7" s="35"/>
      <c r="E7" s="40" t="s">
        <v>90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</row>
    <row r="8" spans="3:19" x14ac:dyDescent="0.25">
      <c r="C8" s="36"/>
      <c r="D8" s="37"/>
      <c r="E8" s="38" t="s">
        <v>78</v>
      </c>
      <c r="F8" s="39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1">
        <f>SUM(E11:E15)</f>
        <v>3087444.12</v>
      </c>
      <c r="F10" s="21"/>
      <c r="G10" s="14">
        <f t="shared" ref="G10:P10" si="0">SUM(G11:G15)</f>
        <v>3087444.12</v>
      </c>
      <c r="H10" s="14">
        <f t="shared" si="0"/>
        <v>3087444.12</v>
      </c>
      <c r="I10" s="14">
        <f t="shared" si="0"/>
        <v>3090787.71</v>
      </c>
      <c r="J10" s="14">
        <f t="shared" si="0"/>
        <v>5257843.26</v>
      </c>
      <c r="K10" s="14">
        <f t="shared" si="0"/>
        <v>3035208.19</v>
      </c>
      <c r="L10" s="14">
        <f t="shared" si="0"/>
        <v>2894624.71</v>
      </c>
      <c r="M10" s="14">
        <f t="shared" si="0"/>
        <v>2979715.38</v>
      </c>
      <c r="N10" s="14">
        <f t="shared" si="0"/>
        <v>3420688.21</v>
      </c>
      <c r="O10" s="14">
        <f t="shared" si="0"/>
        <v>3088566.61</v>
      </c>
      <c r="P10" s="14">
        <f t="shared" si="0"/>
        <v>0</v>
      </c>
      <c r="Q10" s="14">
        <f>SUM(Q11:Q15)</f>
        <v>0</v>
      </c>
      <c r="R10" s="4">
        <f>SUM(R11:R15)</f>
        <v>33029766.43</v>
      </c>
    </row>
    <row r="11" spans="3:19" x14ac:dyDescent="0.25">
      <c r="C11" s="5" t="s">
        <v>2</v>
      </c>
      <c r="D11" s="6"/>
      <c r="E11" s="11">
        <v>2357000</v>
      </c>
      <c r="F11" s="22"/>
      <c r="G11" s="11">
        <v>2357000</v>
      </c>
      <c r="H11" s="11">
        <v>2357000</v>
      </c>
      <c r="I11" s="11">
        <v>2357000</v>
      </c>
      <c r="J11" s="11">
        <v>2357000</v>
      </c>
      <c r="K11" s="11">
        <v>2308833.33</v>
      </c>
      <c r="L11" s="11">
        <v>2187000</v>
      </c>
      <c r="M11" s="11">
        <v>2260666.67</v>
      </c>
      <c r="N11" s="11">
        <v>2557891.1</v>
      </c>
      <c r="O11" s="11">
        <v>2355000</v>
      </c>
      <c r="P11" s="11"/>
      <c r="Q11" s="11"/>
      <c r="R11" s="6">
        <f>SUM(E11:Q11)</f>
        <v>23454391.100000001</v>
      </c>
    </row>
    <row r="12" spans="3:19" x14ac:dyDescent="0.25">
      <c r="C12" s="5" t="s">
        <v>3</v>
      </c>
      <c r="D12" s="6"/>
      <c r="E12" s="11">
        <v>380500</v>
      </c>
      <c r="F12" s="22"/>
      <c r="G12" s="12">
        <v>380500</v>
      </c>
      <c r="H12" s="11">
        <v>380500</v>
      </c>
      <c r="I12" s="11">
        <v>380500</v>
      </c>
      <c r="J12" s="11">
        <v>2547555.5499999998</v>
      </c>
      <c r="K12" s="11">
        <v>380500</v>
      </c>
      <c r="L12" s="11">
        <v>380500</v>
      </c>
      <c r="M12" s="11">
        <v>380500</v>
      </c>
      <c r="N12" s="11">
        <v>510500</v>
      </c>
      <c r="O12" s="11">
        <v>380500</v>
      </c>
      <c r="P12" s="11"/>
      <c r="Q12" s="11"/>
      <c r="R12" s="6">
        <f>SUM(E12:Q12)</f>
        <v>6102055.5499999998</v>
      </c>
    </row>
    <row r="13" spans="3:19" x14ac:dyDescent="0.25">
      <c r="C13" s="5" t="s">
        <v>4</v>
      </c>
      <c r="D13" s="6"/>
      <c r="E13" s="11">
        <v>349944.12</v>
      </c>
      <c r="F13" s="22"/>
      <c r="G13" s="11">
        <v>349944.12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/>
      <c r="Q13" s="11"/>
      <c r="R13" s="6">
        <f>SUM(E13:Q13)</f>
        <v>699888.24</v>
      </c>
      <c r="S13" s="10"/>
    </row>
    <row r="14" spans="3:19" x14ac:dyDescent="0.25">
      <c r="C14" s="5" t="s">
        <v>5</v>
      </c>
      <c r="D14" s="6"/>
      <c r="E14" s="11">
        <v>0</v>
      </c>
      <c r="F14" s="22"/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0</v>
      </c>
      <c r="F15" s="22"/>
      <c r="G15" s="11">
        <v>0</v>
      </c>
      <c r="H15" s="11">
        <v>349944.12</v>
      </c>
      <c r="I15" s="11">
        <v>353287.71</v>
      </c>
      <c r="J15" s="11">
        <v>353287.71</v>
      </c>
      <c r="K15" s="11">
        <v>345874.86</v>
      </c>
      <c r="L15" s="11">
        <v>327124.71000000002</v>
      </c>
      <c r="M15" s="11">
        <v>338548.71</v>
      </c>
      <c r="N15" s="11">
        <v>352297.11</v>
      </c>
      <c r="O15" s="11">
        <v>353066.61</v>
      </c>
      <c r="P15" s="11"/>
      <c r="Q15" s="11"/>
      <c r="R15" s="6">
        <f>SUM(E15:Q15)</f>
        <v>2773431.5399999996</v>
      </c>
    </row>
    <row r="16" spans="3:19" x14ac:dyDescent="0.25">
      <c r="C16" s="3" t="s">
        <v>7</v>
      </c>
      <c r="D16" s="4"/>
      <c r="E16" s="23">
        <f>SUM(E17:E25)</f>
        <v>470520.1</v>
      </c>
      <c r="F16" s="23"/>
      <c r="G16" s="14">
        <f t="shared" ref="G16:P16" si="1">SUM(G17:G25)</f>
        <v>4374093.41</v>
      </c>
      <c r="H16" s="14">
        <f t="shared" si="1"/>
        <v>1936980.1199999999</v>
      </c>
      <c r="I16" s="14">
        <f t="shared" si="1"/>
        <v>1455683.41</v>
      </c>
      <c r="J16" s="14">
        <f t="shared" si="1"/>
        <v>3654644.1799999997</v>
      </c>
      <c r="K16" s="14">
        <f t="shared" si="1"/>
        <v>2134127.38</v>
      </c>
      <c r="L16" s="14">
        <f t="shared" si="1"/>
        <v>4988785.1899999995</v>
      </c>
      <c r="M16" s="14">
        <f t="shared" si="1"/>
        <v>5876759.3399999999</v>
      </c>
      <c r="N16" s="14">
        <f t="shared" si="1"/>
        <v>3740662.85</v>
      </c>
      <c r="O16" s="14">
        <f t="shared" si="1"/>
        <v>1610281.67</v>
      </c>
      <c r="P16" s="14">
        <f t="shared" si="1"/>
        <v>0</v>
      </c>
      <c r="Q16" s="14">
        <f>SUM(Q17:Q25)</f>
        <v>0</v>
      </c>
      <c r="R16" s="4">
        <f>SUM(R17:R25)</f>
        <v>30242537.649999999</v>
      </c>
    </row>
    <row r="17" spans="3:19" x14ac:dyDescent="0.25">
      <c r="C17" s="5" t="s">
        <v>8</v>
      </c>
      <c r="D17" s="6"/>
      <c r="E17" s="11">
        <v>178955.27</v>
      </c>
      <c r="F17" s="22"/>
      <c r="G17" s="11">
        <v>165557.84</v>
      </c>
      <c r="H17" s="11">
        <v>190143.58</v>
      </c>
      <c r="I17" s="11">
        <v>229532.24</v>
      </c>
      <c r="J17" s="11">
        <v>166675.24</v>
      </c>
      <c r="K17" s="11">
        <v>170472.17</v>
      </c>
      <c r="L17" s="11">
        <v>176417.75</v>
      </c>
      <c r="M17" s="11">
        <v>181254.96</v>
      </c>
      <c r="N17" s="11">
        <v>264809.88</v>
      </c>
      <c r="O17" s="11">
        <v>90760.61</v>
      </c>
      <c r="P17" s="11"/>
      <c r="Q17" s="11"/>
      <c r="R17" s="6">
        <f t="shared" ref="R17:R24" si="2">SUM(E17:Q17)</f>
        <v>1814579.5399999998</v>
      </c>
    </row>
    <row r="18" spans="3:19" x14ac:dyDescent="0.25">
      <c r="C18" s="5" t="s">
        <v>9</v>
      </c>
      <c r="D18" s="6"/>
      <c r="E18" s="11">
        <v>0</v>
      </c>
      <c r="F18" s="22"/>
      <c r="G18" s="11">
        <v>50000</v>
      </c>
      <c r="H18" s="11">
        <v>25000</v>
      </c>
      <c r="I18" s="11">
        <v>35350</v>
      </c>
      <c r="J18" s="11">
        <v>275000</v>
      </c>
      <c r="K18" s="11">
        <v>25000</v>
      </c>
      <c r="L18" s="11">
        <v>25000</v>
      </c>
      <c r="M18" s="11">
        <v>0</v>
      </c>
      <c r="N18" s="11">
        <v>0</v>
      </c>
      <c r="O18" s="11">
        <v>4193.08</v>
      </c>
      <c r="P18" s="11"/>
      <c r="Q18" s="11"/>
      <c r="R18" s="6">
        <f t="shared" si="2"/>
        <v>439543.08</v>
      </c>
    </row>
    <row r="19" spans="3:19" x14ac:dyDescent="0.25">
      <c r="C19" s="5" t="s">
        <v>10</v>
      </c>
      <c r="D19" s="6"/>
      <c r="E19" s="11">
        <v>0</v>
      </c>
      <c r="F19" s="22"/>
      <c r="G19" s="11">
        <v>125535</v>
      </c>
      <c r="H19" s="11">
        <v>167250</v>
      </c>
      <c r="I19" s="11">
        <v>0</v>
      </c>
      <c r="J19" s="11">
        <v>0</v>
      </c>
      <c r="K19" s="11">
        <v>108010</v>
      </c>
      <c r="L19" s="11">
        <v>952594.8</v>
      </c>
      <c r="M19" s="11">
        <v>27877.5</v>
      </c>
      <c r="N19" s="11">
        <v>127977.5</v>
      </c>
      <c r="O19" s="11">
        <v>0</v>
      </c>
      <c r="P19" s="11"/>
      <c r="Q19" s="11"/>
      <c r="R19" s="6">
        <f t="shared" si="2"/>
        <v>1509244.8</v>
      </c>
    </row>
    <row r="20" spans="3:19" x14ac:dyDescent="0.25">
      <c r="C20" s="5" t="s">
        <v>11</v>
      </c>
      <c r="D20" s="6"/>
      <c r="E20" s="11">
        <v>0</v>
      </c>
      <c r="F20" s="22"/>
      <c r="G20" s="11">
        <v>49336.34</v>
      </c>
      <c r="H20" s="11">
        <v>0</v>
      </c>
      <c r="I20" s="11">
        <v>0</v>
      </c>
      <c r="J20" s="11">
        <v>0</v>
      </c>
      <c r="K20" s="11">
        <v>43815.56</v>
      </c>
      <c r="L20" s="11">
        <v>644068.56000000006</v>
      </c>
      <c r="M20" s="11">
        <v>0</v>
      </c>
      <c r="N20" s="11">
        <v>0</v>
      </c>
      <c r="O20" s="11">
        <v>56660.67</v>
      </c>
      <c r="P20" s="11"/>
      <c r="Q20" s="11"/>
      <c r="R20" s="6">
        <f t="shared" si="2"/>
        <v>793881.13000000012</v>
      </c>
    </row>
    <row r="21" spans="3:19" x14ac:dyDescent="0.25">
      <c r="C21" s="5" t="s">
        <v>12</v>
      </c>
      <c r="D21" s="6"/>
      <c r="E21" s="11">
        <v>0</v>
      </c>
      <c r="F21" s="22"/>
      <c r="G21" s="11">
        <v>2786799.48</v>
      </c>
      <c r="H21" s="11">
        <v>775149.47</v>
      </c>
      <c r="I21" s="11">
        <v>696699.87</v>
      </c>
      <c r="J21" s="11">
        <v>696699.87</v>
      </c>
      <c r="K21" s="11">
        <v>696699.87</v>
      </c>
      <c r="L21" s="11">
        <v>696699.87</v>
      </c>
      <c r="M21" s="11">
        <v>696699.87</v>
      </c>
      <c r="N21" s="11">
        <v>963062.37</v>
      </c>
      <c r="O21" s="11">
        <v>696699.87</v>
      </c>
      <c r="P21" s="11"/>
      <c r="Q21" s="11"/>
      <c r="R21" s="6">
        <f t="shared" si="2"/>
        <v>8705210.540000001</v>
      </c>
    </row>
    <row r="22" spans="3:19" x14ac:dyDescent="0.25">
      <c r="C22" s="5" t="s">
        <v>13</v>
      </c>
      <c r="D22" s="6"/>
      <c r="E22" s="11">
        <v>291564.83</v>
      </c>
      <c r="F22" s="22"/>
      <c r="G22" s="11">
        <v>459038.76</v>
      </c>
      <c r="H22" s="11">
        <v>300195.06</v>
      </c>
      <c r="I22" s="11">
        <v>315526</v>
      </c>
      <c r="J22" s="11">
        <v>347618.18</v>
      </c>
      <c r="K22" s="11">
        <v>346549.43</v>
      </c>
      <c r="L22" s="11">
        <v>305192.15000000002</v>
      </c>
      <c r="M22" s="11">
        <v>305192.15000000002</v>
      </c>
      <c r="N22" s="11">
        <v>681769.75</v>
      </c>
      <c r="O22" s="11">
        <v>330331.05</v>
      </c>
      <c r="P22" s="11"/>
      <c r="Q22" s="11"/>
      <c r="R22" s="6">
        <f t="shared" si="2"/>
        <v>3682977.36</v>
      </c>
    </row>
    <row r="23" spans="3:19" ht="31.5" customHeight="1" x14ac:dyDescent="0.25">
      <c r="C23" s="17" t="s">
        <v>14</v>
      </c>
      <c r="D23" s="6"/>
      <c r="E23" s="11">
        <v>0</v>
      </c>
      <c r="F23" s="22"/>
      <c r="G23" s="11">
        <v>41418.199999999997</v>
      </c>
      <c r="H23" s="11">
        <v>0</v>
      </c>
      <c r="I23" s="11">
        <v>178575.3</v>
      </c>
      <c r="J23" s="11">
        <v>136832.79999999999</v>
      </c>
      <c r="K23" s="11">
        <v>562804.35</v>
      </c>
      <c r="L23" s="11">
        <v>55757.45</v>
      </c>
      <c r="M23" s="11">
        <v>0</v>
      </c>
      <c r="N23" s="11">
        <v>770796.87</v>
      </c>
      <c r="O23" s="11">
        <v>106382</v>
      </c>
      <c r="P23" s="11"/>
      <c r="Q23" s="11"/>
      <c r="R23" s="6">
        <f t="shared" si="2"/>
        <v>1852566.9699999997</v>
      </c>
    </row>
    <row r="24" spans="3:19" x14ac:dyDescent="0.25">
      <c r="C24" s="5" t="s">
        <v>15</v>
      </c>
      <c r="D24" s="6"/>
      <c r="E24" s="11">
        <v>0</v>
      </c>
      <c r="F24" s="22"/>
      <c r="G24" s="11">
        <v>696407.79</v>
      </c>
      <c r="H24" s="11">
        <v>479242.01</v>
      </c>
      <c r="I24" s="11"/>
      <c r="J24" s="11">
        <v>2015062.09</v>
      </c>
      <c r="K24" s="11">
        <v>173460</v>
      </c>
      <c r="L24" s="11">
        <v>2107979.61</v>
      </c>
      <c r="M24" s="11">
        <v>4665734.8600000003</v>
      </c>
      <c r="N24" s="11">
        <v>913484.48</v>
      </c>
      <c r="O24" s="11">
        <v>325254.39</v>
      </c>
      <c r="P24" s="11"/>
      <c r="Q24" s="11"/>
      <c r="R24" s="6">
        <f t="shared" si="2"/>
        <v>11376625.23</v>
      </c>
    </row>
    <row r="25" spans="3:19" x14ac:dyDescent="0.25">
      <c r="C25" s="5" t="s">
        <v>16</v>
      </c>
      <c r="D25" s="6"/>
      <c r="E25" s="11">
        <v>0</v>
      </c>
      <c r="F25" s="22"/>
      <c r="G25" s="11">
        <v>0</v>
      </c>
      <c r="H25" s="11">
        <v>0</v>
      </c>
      <c r="I25" s="11"/>
      <c r="J25" s="11">
        <v>16756</v>
      </c>
      <c r="K25" s="11">
        <v>7316</v>
      </c>
      <c r="L25" s="11">
        <v>25075</v>
      </c>
      <c r="M25" s="11">
        <v>0</v>
      </c>
      <c r="N25" s="11">
        <v>18762</v>
      </c>
      <c r="O25" s="11">
        <v>0</v>
      </c>
      <c r="P25" s="11"/>
      <c r="Q25" s="11"/>
      <c r="R25" s="6">
        <f t="shared" ref="R25" si="3">SUM(E25:Q25)</f>
        <v>67909</v>
      </c>
    </row>
    <row r="26" spans="3:19" x14ac:dyDescent="0.25">
      <c r="C26" s="3" t="s">
        <v>17</v>
      </c>
      <c r="D26" s="4"/>
      <c r="E26" s="23">
        <f>SUM(F27:F35)</f>
        <v>0</v>
      </c>
      <c r="F26" s="23"/>
      <c r="G26" s="14">
        <f t="shared" ref="G26:P26" si="4">SUM(G27:G35)</f>
        <v>0</v>
      </c>
      <c r="H26" s="14">
        <f t="shared" si="4"/>
        <v>47147.99</v>
      </c>
      <c r="I26" s="14">
        <f t="shared" si="4"/>
        <v>0</v>
      </c>
      <c r="J26" s="14">
        <f t="shared" si="4"/>
        <v>1127767.2</v>
      </c>
      <c r="K26" s="14">
        <f t="shared" si="4"/>
        <v>326743.99</v>
      </c>
      <c r="L26" s="14">
        <f t="shared" si="4"/>
        <v>257000</v>
      </c>
      <c r="M26" s="14">
        <f t="shared" si="4"/>
        <v>149624</v>
      </c>
      <c r="N26" s="14">
        <f t="shared" si="4"/>
        <v>0</v>
      </c>
      <c r="O26" s="14">
        <f t="shared" si="4"/>
        <v>398098.83</v>
      </c>
      <c r="P26" s="14">
        <f t="shared" si="4"/>
        <v>0</v>
      </c>
      <c r="Q26" s="14">
        <f>SUM(Q27:Q35)</f>
        <v>0</v>
      </c>
      <c r="R26" s="4">
        <f>SUM(R27:R35)</f>
        <v>2306382.0099999998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>
        <v>0</v>
      </c>
      <c r="H27" s="11">
        <v>0</v>
      </c>
      <c r="I27" s="11"/>
      <c r="J27" s="11">
        <v>66373.2</v>
      </c>
      <c r="K27" s="11">
        <v>520</v>
      </c>
      <c r="L27" s="11"/>
      <c r="M27" s="11">
        <v>0</v>
      </c>
      <c r="N27" s="11"/>
      <c r="O27" s="11">
        <v>52909.32</v>
      </c>
      <c r="P27" s="11"/>
      <c r="Q27" s="11"/>
      <c r="R27" s="6">
        <f t="shared" ref="R27:R35" si="5">SUM(E27:Q27)</f>
        <v>119802.51999999999</v>
      </c>
    </row>
    <row r="28" spans="3:19" x14ac:dyDescent="0.25">
      <c r="C28" s="5" t="s">
        <v>19</v>
      </c>
      <c r="D28" s="6"/>
      <c r="E28" s="22">
        <v>0</v>
      </c>
      <c r="F28" s="22"/>
      <c r="G28" s="11">
        <v>0</v>
      </c>
      <c r="H28" s="11">
        <v>0</v>
      </c>
      <c r="I28" s="11"/>
      <c r="J28" s="11">
        <v>0</v>
      </c>
      <c r="K28" s="11">
        <v>0</v>
      </c>
      <c r="L28" s="11"/>
      <c r="M28" s="11">
        <v>0</v>
      </c>
      <c r="N28" s="11"/>
      <c r="O28" s="11">
        <v>0</v>
      </c>
      <c r="P28" s="11"/>
      <c r="Q28" s="11"/>
      <c r="R28" s="6">
        <f t="shared" si="5"/>
        <v>0</v>
      </c>
    </row>
    <row r="29" spans="3:19" x14ac:dyDescent="0.25">
      <c r="C29" s="5" t="s">
        <v>20</v>
      </c>
      <c r="D29" s="6"/>
      <c r="E29" s="22">
        <v>0</v>
      </c>
      <c r="F29" s="22"/>
      <c r="G29" s="11">
        <v>0</v>
      </c>
      <c r="H29" s="11">
        <v>0</v>
      </c>
      <c r="I29" s="11"/>
      <c r="J29" s="11">
        <v>2832</v>
      </c>
      <c r="K29" s="11">
        <v>3245</v>
      </c>
      <c r="L29" s="11"/>
      <c r="M29" s="11">
        <v>0</v>
      </c>
      <c r="N29" s="11"/>
      <c r="O29" s="11">
        <v>0</v>
      </c>
      <c r="P29" s="11"/>
      <c r="Q29" s="11"/>
      <c r="R29" s="6">
        <f t="shared" si="5"/>
        <v>6077</v>
      </c>
    </row>
    <row r="30" spans="3:19" x14ac:dyDescent="0.25">
      <c r="C30" s="5" t="s">
        <v>21</v>
      </c>
      <c r="D30" s="6"/>
      <c r="E30" s="22">
        <v>0</v>
      </c>
      <c r="F30" s="22"/>
      <c r="G30" s="11">
        <v>0</v>
      </c>
      <c r="H30" s="11">
        <v>0</v>
      </c>
      <c r="I30" s="11"/>
      <c r="J30" s="11">
        <v>0</v>
      </c>
      <c r="K30" s="11">
        <v>0</v>
      </c>
      <c r="L30" s="11"/>
      <c r="M30" s="11">
        <v>0</v>
      </c>
      <c r="N30" s="11"/>
      <c r="O30" s="11">
        <v>0</v>
      </c>
      <c r="P30" s="11"/>
      <c r="Q30" s="11"/>
      <c r="R30" s="6">
        <f t="shared" si="5"/>
        <v>0</v>
      </c>
    </row>
    <row r="31" spans="3:19" x14ac:dyDescent="0.25">
      <c r="C31" s="5" t="s">
        <v>22</v>
      </c>
      <c r="D31" s="6"/>
      <c r="E31" s="22">
        <v>0</v>
      </c>
      <c r="F31" s="22"/>
      <c r="G31" s="11">
        <v>0</v>
      </c>
      <c r="H31" s="11">
        <v>47147.99</v>
      </c>
      <c r="I31" s="11"/>
      <c r="J31" s="11">
        <v>0</v>
      </c>
      <c r="K31" s="11">
        <v>0</v>
      </c>
      <c r="L31" s="11"/>
      <c r="M31" s="11">
        <v>149624</v>
      </c>
      <c r="N31" s="11"/>
      <c r="O31" s="11">
        <v>1500</v>
      </c>
      <c r="P31" s="11"/>
      <c r="Q31" s="11"/>
      <c r="R31" s="6">
        <f>SUM(E31:Q31)</f>
        <v>198271.99</v>
      </c>
    </row>
    <row r="32" spans="3:19" x14ac:dyDescent="0.25">
      <c r="C32" s="5" t="s">
        <v>23</v>
      </c>
      <c r="D32" s="6"/>
      <c r="E32" s="22">
        <v>0</v>
      </c>
      <c r="F32" s="22"/>
      <c r="G32" s="11">
        <v>0</v>
      </c>
      <c r="H32" s="11">
        <v>0</v>
      </c>
      <c r="I32" s="11"/>
      <c r="J32" s="11">
        <v>0</v>
      </c>
      <c r="K32" s="11">
        <v>0</v>
      </c>
      <c r="L32" s="11"/>
      <c r="M32" s="11"/>
      <c r="N32" s="11"/>
      <c r="O32" s="11">
        <v>0</v>
      </c>
      <c r="P32" s="11"/>
      <c r="Q32" s="11"/>
      <c r="R32" s="6">
        <f t="shared" si="5"/>
        <v>0</v>
      </c>
    </row>
    <row r="33" spans="3:18" x14ac:dyDescent="0.25">
      <c r="C33" s="5" t="s">
        <v>24</v>
      </c>
      <c r="D33" s="6"/>
      <c r="E33" s="22">
        <v>0</v>
      </c>
      <c r="F33" s="22"/>
      <c r="G33" s="11">
        <v>0</v>
      </c>
      <c r="H33" s="11">
        <v>0</v>
      </c>
      <c r="I33" s="11"/>
      <c r="J33" s="11">
        <v>1028000</v>
      </c>
      <c r="K33" s="11">
        <v>257000</v>
      </c>
      <c r="L33" s="11">
        <v>257000</v>
      </c>
      <c r="M33" s="11"/>
      <c r="N33" s="11"/>
      <c r="O33" s="11">
        <v>257000</v>
      </c>
      <c r="P33" s="11"/>
      <c r="Q33" s="11"/>
      <c r="R33" s="6">
        <f t="shared" si="5"/>
        <v>1799000</v>
      </c>
    </row>
    <row r="34" spans="3:18" ht="30" x14ac:dyDescent="0.25">
      <c r="C34" s="17" t="s">
        <v>25</v>
      </c>
      <c r="D34" s="6"/>
      <c r="E34" s="22">
        <v>0</v>
      </c>
      <c r="F34" s="22"/>
      <c r="G34" s="11">
        <v>0</v>
      </c>
      <c r="H34" s="11">
        <v>0</v>
      </c>
      <c r="I34" s="11"/>
      <c r="J34" s="11">
        <v>0</v>
      </c>
      <c r="K34" s="11">
        <v>0</v>
      </c>
      <c r="L34" s="11"/>
      <c r="M34" s="11"/>
      <c r="N34" s="11"/>
      <c r="O34" s="11">
        <v>0</v>
      </c>
      <c r="P34" s="11"/>
      <c r="Q34" s="11"/>
      <c r="R34" s="6">
        <f t="shared" si="5"/>
        <v>0</v>
      </c>
    </row>
    <row r="35" spans="3:18" x14ac:dyDescent="0.25">
      <c r="C35" s="5" t="s">
        <v>26</v>
      </c>
      <c r="D35" s="6"/>
      <c r="E35" s="22">
        <v>0</v>
      </c>
      <c r="F35" s="22"/>
      <c r="G35" s="11">
        <v>0</v>
      </c>
      <c r="H35" s="11">
        <v>0</v>
      </c>
      <c r="I35" s="11"/>
      <c r="J35" s="11">
        <v>30562</v>
      </c>
      <c r="K35" s="11">
        <v>65978.990000000005</v>
      </c>
      <c r="L35" s="11"/>
      <c r="M35" s="11"/>
      <c r="N35" s="11"/>
      <c r="O35" s="11">
        <v>86689.51</v>
      </c>
      <c r="P35" s="11"/>
      <c r="Q35" s="11"/>
      <c r="R35" s="6">
        <f t="shared" si="5"/>
        <v>183230.5</v>
      </c>
    </row>
    <row r="36" spans="3:18" x14ac:dyDescent="0.25">
      <c r="C36" s="3" t="s">
        <v>27</v>
      </c>
      <c r="D36" s="4"/>
      <c r="E36" s="23">
        <f>SUM(F37:F44)</f>
        <v>0</v>
      </c>
      <c r="F36" s="23"/>
      <c r="G36" s="14">
        <f>SUM(G37:G44)</f>
        <v>2451930.23</v>
      </c>
      <c r="H36" s="14">
        <f t="shared" ref="H36:Q36" si="6">SUM(H37:H44)</f>
        <v>0</v>
      </c>
      <c r="I36" s="14">
        <f t="shared" si="6"/>
        <v>0</v>
      </c>
      <c r="J36" s="14">
        <f t="shared" si="6"/>
        <v>0</v>
      </c>
      <c r="K36" s="14">
        <f t="shared" si="6"/>
        <v>0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4">
        <f>SUM(R37:R44)</f>
        <v>2451930.23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ref="R39:R44" si="7">SUM(F39:Q39)</f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7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7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7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2451930.23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7"/>
        <v>2451930.23</v>
      </c>
    </row>
    <row r="44" spans="3:18" x14ac:dyDescent="0.25">
      <c r="C44" s="5" t="s">
        <v>35</v>
      </c>
      <c r="D44" s="6"/>
      <c r="E44" s="6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7"/>
        <v>0</v>
      </c>
    </row>
    <row r="45" spans="3:18" x14ac:dyDescent="0.25">
      <c r="C45" s="3" t="s">
        <v>36</v>
      </c>
      <c r="D45" s="4"/>
      <c r="E45" s="23">
        <f>SUM(F46:F51)</f>
        <v>0</v>
      </c>
      <c r="F45" s="23"/>
      <c r="G45" s="14">
        <f t="shared" ref="G45:Q45" si="8">SUM(G46:G51)</f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4">
        <f t="shared" ref="R45" si="9">SUM(D45:Q45)</f>
        <v>0</v>
      </c>
    </row>
    <row r="46" spans="3:18" x14ac:dyDescent="0.25">
      <c r="C46" s="5" t="s">
        <v>37</v>
      </c>
      <c r="D46" s="6"/>
      <c r="E46" s="22">
        <v>0</v>
      </c>
      <c r="F46" s="22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ref="R47:R51" si="10"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10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10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10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10"/>
        <v>0</v>
      </c>
    </row>
    <row r="52" spans="3:18" x14ac:dyDescent="0.25">
      <c r="C52" s="3" t="s">
        <v>43</v>
      </c>
      <c r="D52" s="4"/>
      <c r="E52" s="23">
        <f>SUM(F53:F61)</f>
        <v>0</v>
      </c>
      <c r="F52" s="23"/>
      <c r="G52" s="14">
        <f t="shared" ref="G52:Q52" si="11">SUM(G53:G61)</f>
        <v>0</v>
      </c>
      <c r="H52" s="14">
        <f t="shared" si="11"/>
        <v>80000</v>
      </c>
      <c r="I52" s="14">
        <f t="shared" si="11"/>
        <v>0</v>
      </c>
      <c r="J52" s="14">
        <f t="shared" si="11"/>
        <v>0</v>
      </c>
      <c r="K52" s="14">
        <f t="shared" si="11"/>
        <v>0</v>
      </c>
      <c r="L52" s="14">
        <f>SUM(L53:L61)</f>
        <v>0</v>
      </c>
      <c r="M52" s="14">
        <f t="shared" si="11"/>
        <v>0</v>
      </c>
      <c r="N52" s="14">
        <f t="shared" si="11"/>
        <v>0</v>
      </c>
      <c r="O52" s="14">
        <f t="shared" si="11"/>
        <v>105701.99</v>
      </c>
      <c r="P52" s="14">
        <f t="shared" si="11"/>
        <v>0</v>
      </c>
      <c r="Q52" s="14">
        <f t="shared" si="11"/>
        <v>0</v>
      </c>
      <c r="R52" s="4">
        <f>SUM(R53:R61)</f>
        <v>185701.99</v>
      </c>
    </row>
    <row r="53" spans="3:18" x14ac:dyDescent="0.25">
      <c r="C53" s="5" t="s">
        <v>44</v>
      </c>
      <c r="D53" s="6"/>
      <c r="E53" s="6">
        <v>0</v>
      </c>
      <c r="F53" s="11"/>
      <c r="G53" s="11">
        <v>0</v>
      </c>
      <c r="H53" s="11">
        <v>80000</v>
      </c>
      <c r="I53" s="11"/>
      <c r="J53" s="11"/>
      <c r="K53" s="11"/>
      <c r="L53" s="11"/>
      <c r="M53" s="11"/>
      <c r="N53" s="11"/>
      <c r="O53" s="11">
        <v>105701.99</v>
      </c>
      <c r="P53" s="11"/>
      <c r="Q53" s="11"/>
      <c r="R53" s="6">
        <f t="shared" ref="R53:R61" si="12">SUM(F53:Q53)</f>
        <v>185701.99</v>
      </c>
    </row>
    <row r="54" spans="3:18" x14ac:dyDescent="0.25">
      <c r="C54" s="5" t="s">
        <v>45</v>
      </c>
      <c r="D54" s="6"/>
      <c r="E54" s="6">
        <v>0</v>
      </c>
      <c r="F54" s="11"/>
      <c r="G54" s="11">
        <v>0</v>
      </c>
      <c r="H54" s="11">
        <v>0</v>
      </c>
      <c r="I54" s="11"/>
      <c r="J54" s="11"/>
      <c r="K54" s="11"/>
      <c r="L54" s="11"/>
      <c r="M54" s="11"/>
      <c r="N54" s="11"/>
      <c r="O54" s="11"/>
      <c r="P54" s="11"/>
      <c r="Q54" s="11"/>
      <c r="R54" s="6">
        <f t="shared" si="12"/>
        <v>0</v>
      </c>
    </row>
    <row r="55" spans="3:18" x14ac:dyDescent="0.25">
      <c r="C55" s="5" t="s">
        <v>46</v>
      </c>
      <c r="D55" s="6"/>
      <c r="E55" s="6">
        <v>0</v>
      </c>
      <c r="F55" s="11"/>
      <c r="G55" s="11">
        <v>0</v>
      </c>
      <c r="H55" s="11">
        <v>0</v>
      </c>
      <c r="I55" s="11"/>
      <c r="J55" s="11"/>
      <c r="K55" s="11"/>
      <c r="L55" s="11"/>
      <c r="M55" s="11"/>
      <c r="N55" s="11"/>
      <c r="O55" s="11"/>
      <c r="P55" s="11"/>
      <c r="Q55" s="11"/>
      <c r="R55" s="6">
        <f t="shared" si="12"/>
        <v>0</v>
      </c>
    </row>
    <row r="56" spans="3:18" x14ac:dyDescent="0.25">
      <c r="C56" s="5" t="s">
        <v>47</v>
      </c>
      <c r="D56" s="6"/>
      <c r="E56" s="6">
        <v>0</v>
      </c>
      <c r="F56" s="11"/>
      <c r="G56" s="11">
        <v>0</v>
      </c>
      <c r="H56" s="11">
        <v>0</v>
      </c>
      <c r="I56" s="11"/>
      <c r="J56" s="11"/>
      <c r="K56" s="11"/>
      <c r="L56" s="11"/>
      <c r="M56" s="11"/>
      <c r="N56" s="11"/>
      <c r="O56" s="11"/>
      <c r="P56" s="11"/>
      <c r="Q56" s="11"/>
      <c r="R56" s="6">
        <f t="shared" si="12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>
        <v>0</v>
      </c>
      <c r="H57" s="11">
        <v>0</v>
      </c>
      <c r="I57" s="11"/>
      <c r="J57" s="11"/>
      <c r="K57" s="11"/>
      <c r="L57" s="11"/>
      <c r="M57" s="11"/>
      <c r="N57" s="11"/>
      <c r="O57" s="11"/>
      <c r="P57" s="11"/>
      <c r="Q57" s="11"/>
      <c r="R57" s="6">
        <f t="shared" si="12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>
        <v>0</v>
      </c>
      <c r="H58" s="11">
        <v>0</v>
      </c>
      <c r="I58" s="11"/>
      <c r="J58" s="11"/>
      <c r="K58" s="11"/>
      <c r="L58" s="11"/>
      <c r="M58" s="11"/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/>
      <c r="E59" s="6">
        <v>0</v>
      </c>
      <c r="F59" s="11"/>
      <c r="G59" s="11">
        <v>0</v>
      </c>
      <c r="H59" s="11">
        <v>0</v>
      </c>
      <c r="I59" s="11"/>
      <c r="J59" s="11"/>
      <c r="K59" s="11"/>
      <c r="L59" s="11"/>
      <c r="M59" s="11"/>
      <c r="N59" s="11"/>
      <c r="O59" s="11"/>
      <c r="P59" s="11"/>
      <c r="Q59" s="11"/>
      <c r="R59" s="6">
        <f t="shared" si="12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>
        <v>0</v>
      </c>
      <c r="H60" s="11">
        <v>0</v>
      </c>
      <c r="I60" s="11"/>
      <c r="J60" s="11"/>
      <c r="K60" s="11"/>
      <c r="L60" s="11"/>
      <c r="M60" s="11"/>
      <c r="N60" s="11"/>
      <c r="O60" s="11"/>
      <c r="P60" s="11"/>
      <c r="Q60" s="11"/>
      <c r="R60" s="6">
        <f t="shared" si="12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>
        <v>0</v>
      </c>
      <c r="H61" s="11">
        <v>0</v>
      </c>
      <c r="I61" s="11"/>
      <c r="J61" s="11"/>
      <c r="K61" s="11"/>
      <c r="L61" s="11"/>
      <c r="M61" s="11"/>
      <c r="N61" s="11"/>
      <c r="O61" s="11"/>
      <c r="P61" s="11"/>
      <c r="Q61" s="11"/>
      <c r="R61" s="6">
        <f t="shared" si="12"/>
        <v>0</v>
      </c>
    </row>
    <row r="62" spans="3:18" x14ac:dyDescent="0.25">
      <c r="C62" s="3" t="s">
        <v>53</v>
      </c>
      <c r="D62" s="4"/>
      <c r="E62" s="23">
        <f>SUM(F63:F66)</f>
        <v>0</v>
      </c>
      <c r="F62" s="23"/>
      <c r="G62" s="14">
        <f t="shared" ref="G62:Q62" si="13">SUM(G63:G66)</f>
        <v>0</v>
      </c>
      <c r="H62" s="14">
        <f t="shared" si="13"/>
        <v>0</v>
      </c>
      <c r="I62" s="14">
        <f t="shared" si="13"/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  <c r="O62" s="14">
        <f t="shared" si="13"/>
        <v>0</v>
      </c>
      <c r="P62" s="14">
        <f t="shared" si="13"/>
        <v>0</v>
      </c>
      <c r="Q62" s="14">
        <f t="shared" si="13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>
        <v>0</v>
      </c>
      <c r="H63" s="11"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6">
        <f t="shared" ref="R63:R74" si="14"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>
        <v>0</v>
      </c>
      <c r="H64" s="11">
        <v>0</v>
      </c>
      <c r="I64" s="11"/>
      <c r="J64" s="11"/>
      <c r="K64" s="11"/>
      <c r="L64" s="11"/>
      <c r="M64" s="11"/>
      <c r="N64" s="11"/>
      <c r="O64" s="11"/>
      <c r="P64" s="11"/>
      <c r="Q64" s="11"/>
      <c r="R64" s="6">
        <f t="shared" si="14"/>
        <v>0</v>
      </c>
    </row>
    <row r="65" spans="3:18" x14ac:dyDescent="0.25">
      <c r="C65" s="5" t="s">
        <v>56</v>
      </c>
      <c r="D65" s="6"/>
      <c r="E65" s="6">
        <v>0</v>
      </c>
      <c r="F65" s="11"/>
      <c r="G65" s="11">
        <v>0</v>
      </c>
      <c r="H65" s="11">
        <v>0</v>
      </c>
      <c r="I65" s="11"/>
      <c r="J65" s="11"/>
      <c r="K65" s="11"/>
      <c r="L65" s="11"/>
      <c r="M65" s="11"/>
      <c r="N65" s="11"/>
      <c r="O65" s="11"/>
      <c r="P65" s="11"/>
      <c r="Q65" s="11"/>
      <c r="R65" s="6">
        <f t="shared" si="14"/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>
        <v>0</v>
      </c>
      <c r="H66" s="11">
        <v>0</v>
      </c>
      <c r="I66" s="11"/>
      <c r="J66" s="11"/>
      <c r="K66" s="11"/>
      <c r="L66" s="11"/>
      <c r="M66" s="11"/>
      <c r="N66" s="11"/>
      <c r="O66" s="11"/>
      <c r="P66" s="11"/>
      <c r="Q66" s="11"/>
      <c r="R66" s="6">
        <f t="shared" si="14"/>
        <v>0</v>
      </c>
    </row>
    <row r="67" spans="3:18" x14ac:dyDescent="0.25">
      <c r="C67" s="3" t="s">
        <v>58</v>
      </c>
      <c r="D67" s="4"/>
      <c r="E67" s="23">
        <f>SUM(F68:F69)</f>
        <v>0</v>
      </c>
      <c r="F67" s="23"/>
      <c r="G67" s="14">
        <f t="shared" ref="G67:Q67" si="15">SUM(G68:G69)</f>
        <v>0</v>
      </c>
      <c r="H67" s="14">
        <v>0</v>
      </c>
      <c r="I67" s="14">
        <f t="shared" si="15"/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4"/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4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6">SUM(G71:G73)</f>
        <v>0</v>
      </c>
      <c r="H70" s="14">
        <f t="shared" si="16"/>
        <v>0</v>
      </c>
      <c r="I70" s="14">
        <f t="shared" si="16"/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6">
        <f t="shared" si="14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4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4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4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4"/>
        <v>0</v>
      </c>
    </row>
    <row r="75" spans="3:18" x14ac:dyDescent="0.25">
      <c r="C75" s="3" t="s">
        <v>68</v>
      </c>
      <c r="D75" s="14"/>
      <c r="E75" s="21">
        <f>SUM(F76:F77)</f>
        <v>0</v>
      </c>
      <c r="F75" s="21"/>
      <c r="G75" s="14">
        <f t="shared" ref="G75:Q75" si="17">SUM(G76:G77)</f>
        <v>0</v>
      </c>
      <c r="H75" s="14">
        <f t="shared" si="17"/>
        <v>0</v>
      </c>
      <c r="I75" s="14">
        <f t="shared" si="17"/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3">
        <f>SUM(F79:F80)</f>
        <v>0</v>
      </c>
      <c r="F78" s="23"/>
      <c r="G78" s="14">
        <f t="shared" ref="G78:Q78" si="18">SUM(G79:G80)</f>
        <v>0</v>
      </c>
      <c r="H78" s="14">
        <f t="shared" si="18"/>
        <v>0</v>
      </c>
      <c r="I78" s="14">
        <f t="shared" si="18"/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3">
        <f>+F82</f>
        <v>0</v>
      </c>
      <c r="F81" s="23"/>
      <c r="G81" s="14">
        <f t="shared" ref="G81:Q81" si="19">+G82</f>
        <v>0</v>
      </c>
      <c r="H81" s="14">
        <f t="shared" si="19"/>
        <v>0</v>
      </c>
      <c r="I81" s="14">
        <f t="shared" si="19"/>
        <v>0</v>
      </c>
      <c r="J81" s="14">
        <f>+J82</f>
        <v>0</v>
      </c>
      <c r="K81" s="14">
        <f t="shared" si="19"/>
        <v>0</v>
      </c>
      <c r="L81" s="14">
        <f t="shared" si="19"/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4">
        <f>+E10+E16+E26+E36+E45+E52+E62+E67+F70+E75+E78+E81</f>
        <v>3557964.22</v>
      </c>
      <c r="F83" s="24"/>
      <c r="G83" s="15">
        <f t="shared" ref="G83:P83" si="20">+G10+G16+G26+G36+G45+G52+G62+G67+G70+G75+G78+G81</f>
        <v>9913467.7599999998</v>
      </c>
      <c r="H83" s="15">
        <f t="shared" si="20"/>
        <v>5151572.2300000004</v>
      </c>
      <c r="I83" s="15">
        <f t="shared" si="20"/>
        <v>4546471.12</v>
      </c>
      <c r="J83" s="15">
        <f t="shared" si="20"/>
        <v>10040254.639999999</v>
      </c>
      <c r="K83" s="15">
        <f t="shared" si="20"/>
        <v>5496079.5600000005</v>
      </c>
      <c r="L83" s="15">
        <f t="shared" si="20"/>
        <v>8140409.8999999994</v>
      </c>
      <c r="M83" s="15">
        <f t="shared" si="20"/>
        <v>9006098.7199999988</v>
      </c>
      <c r="N83" s="15">
        <f t="shared" si="20"/>
        <v>7161351.0600000005</v>
      </c>
      <c r="O83" s="15">
        <f t="shared" si="20"/>
        <v>5202649.0999999996</v>
      </c>
      <c r="P83" s="15">
        <f t="shared" si="20"/>
        <v>0</v>
      </c>
      <c r="Q83" s="15">
        <f>+Q10+Q16+Q26+Q36+Q45+Q52+Q62+Q67+Q70+Q75+Q78+Q81</f>
        <v>0</v>
      </c>
      <c r="R83" s="15">
        <f>+R10+R16+R26+R36+R45+R52+R62+R67+R70+R75+R78+R81</f>
        <v>68216318.309999987</v>
      </c>
    </row>
    <row r="84" spans="3:18" ht="24.75" thickBot="1" x14ac:dyDescent="0.3">
      <c r="C84" s="18" t="s">
        <v>96</v>
      </c>
      <c r="E84" s="16"/>
    </row>
    <row r="85" spans="3:18" ht="37.5" thickBot="1" x14ac:dyDescent="0.3">
      <c r="C85" s="19" t="s">
        <v>97</v>
      </c>
      <c r="D85" s="16"/>
    </row>
    <row r="86" spans="3:18" ht="61.5" thickBot="1" x14ac:dyDescent="0.3">
      <c r="C86" s="20" t="s">
        <v>98</v>
      </c>
    </row>
    <row r="87" spans="3:18" ht="18.75" x14ac:dyDescent="0.3">
      <c r="C87" s="33" t="s">
        <v>94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</row>
    <row r="88" spans="3:18" ht="18.75" x14ac:dyDescent="0.3">
      <c r="C88" s="33" t="s">
        <v>95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</row>
  </sheetData>
  <mergeCells count="10">
    <mergeCell ref="C87:P87"/>
    <mergeCell ref="C88:P88"/>
    <mergeCell ref="C7:D8"/>
    <mergeCell ref="E8:F8"/>
    <mergeCell ref="E7:R7"/>
    <mergeCell ref="C1:R1"/>
    <mergeCell ref="C2:R2"/>
    <mergeCell ref="C3:R3"/>
    <mergeCell ref="C4:R4"/>
    <mergeCell ref="C5:R5"/>
  </mergeCells>
  <pageMargins left="0" right="0" top="0.25" bottom="0.25" header="0.3" footer="0.3"/>
  <pageSetup paperSize="5" scale="71" fitToHeight="0" orientation="landscape" r:id="rId1"/>
  <rowBreaks count="1" manualBreakCount="1">
    <brk id="48" min="2" max="17" man="1"/>
  </rowBreaks>
  <ignoredErrors>
    <ignoredError sqref="R26" formula="1"/>
    <ignoredError sqref="R37:R44 R47:R51 R53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oct</vt:lpstr>
      <vt:lpstr>'EJECUCION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2025-11-06T12:51:30Z</cp:lastPrinted>
  <dcterms:created xsi:type="dcterms:W3CDTF">2021-07-29T18:58:50Z</dcterms:created>
  <dcterms:modified xsi:type="dcterms:W3CDTF">2025-11-06T12:52:56Z</dcterms:modified>
</cp:coreProperties>
</file>