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 Recursos Humanos/Nomina/Nóminas 2025/Junio/"/>
    </mc:Choice>
  </mc:AlternateContent>
  <xr:revisionPtr revIDLastSave="318" documentId="8_{5AFE80A4-C221-4987-B335-FBCA7A8B5A4C}" xr6:coauthVersionLast="47" xr6:coauthVersionMax="47" xr10:uidLastSave="{A8CA7B33-EAB3-488C-8B87-DF8A9A624BBB}"/>
  <bookViews>
    <workbookView xWindow="-120" yWindow="-120" windowWidth="29040" windowHeight="15720" xr2:uid="{00000000-000D-0000-FFFF-FFFF00000000}"/>
  </bookViews>
  <sheets>
    <sheet name="PERSONAL FIJO" sheetId="1" r:id="rId1"/>
  </sheets>
  <definedNames>
    <definedName name="_xlnm.Print_Area" localSheetId="0">'PERSONAL FIJO'!$A$1:$O$43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8" i="1" l="1"/>
  <c r="L28" i="1"/>
  <c r="N16" i="1"/>
  <c r="O16" i="1" s="1"/>
  <c r="I16" i="1"/>
  <c r="N26" i="1"/>
  <c r="O26" i="1" s="1"/>
  <c r="I26" i="1"/>
  <c r="N21" i="1"/>
  <c r="O21" i="1" s="1"/>
  <c r="I21" i="1"/>
  <c r="I14" i="1"/>
  <c r="N20" i="1"/>
  <c r="O20" i="1" s="1"/>
  <c r="I20" i="1"/>
  <c r="N14" i="1"/>
  <c r="O14" i="1" s="1"/>
  <c r="N19" i="1"/>
  <c r="O19" i="1" s="1"/>
  <c r="I19" i="1"/>
  <c r="J28" i="1"/>
  <c r="M28" i="1"/>
  <c r="H28" i="1"/>
  <c r="G28" i="1"/>
  <c r="N18" i="1"/>
  <c r="O18" i="1" s="1"/>
  <c r="I18" i="1"/>
  <c r="N24" i="1"/>
  <c r="O24" i="1" s="1"/>
  <c r="I24" i="1"/>
  <c r="N12" i="1"/>
  <c r="O12" i="1" s="1"/>
  <c r="I12" i="1"/>
  <c r="N17" i="1"/>
  <c r="O17" i="1" s="1"/>
  <c r="N22" i="1"/>
  <c r="O22" i="1" s="1"/>
  <c r="N23" i="1"/>
  <c r="O23" i="1" s="1"/>
  <c r="N25" i="1"/>
  <c r="O25" i="1" s="1"/>
  <c r="N27" i="1"/>
  <c r="O27" i="1" s="1"/>
  <c r="N15" i="1"/>
  <c r="O15" i="1" s="1"/>
  <c r="I17" i="1"/>
  <c r="I22" i="1"/>
  <c r="I23" i="1"/>
  <c r="I25" i="1"/>
  <c r="I27" i="1"/>
  <c r="I15" i="1"/>
  <c r="I13" i="1"/>
  <c r="N13" i="1"/>
  <c r="O13" i="1" s="1"/>
  <c r="I28" i="1" l="1"/>
  <c r="O28" i="1"/>
  <c r="N28" i="1"/>
</calcChain>
</file>

<file path=xl/sharedStrings.xml><?xml version="1.0" encoding="utf-8"?>
<sst xmlns="http://schemas.openxmlformats.org/spreadsheetml/2006/main" count="111" uniqueCount="73">
  <si>
    <t>NOMBRE</t>
  </si>
  <si>
    <t>AFP</t>
  </si>
  <si>
    <t>ISR</t>
  </si>
  <si>
    <t>SFS</t>
  </si>
  <si>
    <t>NETO</t>
  </si>
  <si>
    <t>MARIA DE OLIO DIAZ</t>
  </si>
  <si>
    <t>ILEANA FUERTES ROBLES</t>
  </si>
  <si>
    <t>EDDY SANTIAGO AYBAR</t>
  </si>
  <si>
    <t>GLORIA ALEJANDRA GARCIA RODRIGUEZ-GUERRA</t>
  </si>
  <si>
    <t>OMAR SHAMIR REYNOSO MORALES</t>
  </si>
  <si>
    <t>JOHAN MANUEL BOCIO QUIROZ</t>
  </si>
  <si>
    <t>CONSERJE</t>
  </si>
  <si>
    <t>PERSONAL FIJO</t>
  </si>
  <si>
    <t>TOTAL GENERAL:</t>
  </si>
  <si>
    <t>NO.</t>
  </si>
  <si>
    <t>DE LIBRE NOMBRAMIENTO Y REMOCION</t>
  </si>
  <si>
    <t>ESTATUTO SIMPLIFICADO</t>
  </si>
  <si>
    <t>RNC 430085121</t>
  </si>
  <si>
    <t>REPORTE DE NÓMINA</t>
  </si>
  <si>
    <t>Capítulo: 0201          SubCapitulo: 01          DAF: 01          UE: 0024          Programa: 23          Subprograma: 02          Proyecto: 0          Actividad: 0001          Cuenta: 2.1.1.1.01          Fondo: 0100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</si>
  <si>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</si>
  <si>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</si>
  <si>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</si>
  <si>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</si>
  <si>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</si>
  <si>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Ingreso Bruto</t>
  </si>
  <si>
    <t>ELSA CRISTINA GUERRERO</t>
  </si>
  <si>
    <t>SOPORTE TECNICO INFORMATICO</t>
  </si>
  <si>
    <t>FAUSTO RODRIGUEZ REYES</t>
  </si>
  <si>
    <t>VIGILANTE</t>
  </si>
  <si>
    <t>JIMMY CONSTANTINO GARCÍA SAVIÑÓN</t>
  </si>
  <si>
    <t>PRESIDENCIA</t>
  </si>
  <si>
    <t>NOVY MATA</t>
  </si>
  <si>
    <t>RECEPCIONISTA</t>
  </si>
  <si>
    <t>JOSE LUIS MARRERO MALKUN</t>
  </si>
  <si>
    <t>GENERO</t>
  </si>
  <si>
    <t>MASCULINO</t>
  </si>
  <si>
    <t>FEMENINO</t>
  </si>
  <si>
    <t>CARRERA ADMINISTRATIVA</t>
  </si>
  <si>
    <t>CARMEN LUISA DEL PILAR PARADAS PICHARDO</t>
  </si>
  <si>
    <t>NIURKA JOSEFA CASTILLO GARCÍA</t>
  </si>
  <si>
    <t>DEPARTAMENTO TECNICO Y CIENTIFICO</t>
  </si>
  <si>
    <t>ASISTENTE</t>
  </si>
  <si>
    <t>CHRISTIAN RAMON REYES PERALTA</t>
  </si>
  <si>
    <t>AREA</t>
  </si>
  <si>
    <t>CARGO</t>
  </si>
  <si>
    <t>DIVISION ADMINISTRATIVA  FINANCIERA</t>
  </si>
  <si>
    <t xml:space="preserve">DIVISION DE TECNOLOGIA DE LA INFORMACION Y COMUNICACIÓN </t>
  </si>
  <si>
    <t>PRESIDENTE</t>
  </si>
  <si>
    <t>MENSAJERO EXTERNO</t>
  </si>
  <si>
    <t>CHOFER I</t>
  </si>
  <si>
    <t>AUXILIAR ADMINISTRATIVO</t>
  </si>
  <si>
    <t>CATEGORIA</t>
  </si>
  <si>
    <t>TECNICO ADMINISTRATIVO</t>
  </si>
  <si>
    <t>ENCARGADA DEL DEPARTAMENTO TECNICO Y CIENTIFICO</t>
  </si>
  <si>
    <t>ENCARGADO DE LA DIVISION DE  OCEANOGRAFIA Y RECURSOS MARINOS</t>
  </si>
  <si>
    <t>ENCARGADA DE LA DIVISION DE  TECNOLOGIA DE LA INFORMACION Y COMUNICACION</t>
  </si>
  <si>
    <t>NELSON JASHIEL GONZALES PUJOLS</t>
  </si>
  <si>
    <t>ENCARGADO DE LA DIVISIÓN DE GEOMÁTICA, BATIMETRÍA Y CARTOGRAFÍA</t>
  </si>
  <si>
    <t>Preparado por:</t>
  </si>
  <si>
    <t>Revisado por:</t>
  </si>
  <si>
    <t>Aprobado por:</t>
  </si>
  <si>
    <t>José Luis Marrero M.</t>
  </si>
  <si>
    <t>Breny Castillo</t>
  </si>
  <si>
    <t>Jimmy C. García Saviñón</t>
  </si>
  <si>
    <t>Técnico Contabilidad</t>
  </si>
  <si>
    <t>Enc. Div. Administrativa y Financiera</t>
  </si>
  <si>
    <t>PRESIDENTE - ANAMAR</t>
  </si>
  <si>
    <t>YAMILET REYES RODRIGUEZ</t>
  </si>
  <si>
    <t>ENCARGADA DE LA DIVISION DE PLANIFICACIÓN Y DESARROLLO</t>
  </si>
  <si>
    <t>DIVISION DE PLANIFICACIÓN Y DESARROLLO</t>
  </si>
  <si>
    <t>Autoridad Nacional de Asuntos Marítimos (ANAMAR)</t>
  </si>
  <si>
    <t>CONCEPTO PAGO SUELDO 000001 - FIJO CORRESPONDIENTE AL MES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</si>
</sst>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1152665</xdr:colOff>
      <xdr:row>0</xdr:row>
      <xdr:rowOff>76651</xdr:rowOff>
    </xdr:from>
    <xdr:to>
      <xdr:col>2</xdr:col>
      <xdr:colOff>247510</xdr:colOff>
      <xdr:row>8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BAB8088-D17D-44E2-B9A4-8C62C48ACD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1447940" y="76651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1"/>
  <sheetViews>
    <sheetView tabSelected="1" zoomScaleNormal="100" workbookViewId="0">
      <selection activeCell="A8" sqref="A8"/>
    </sheetView>
  </sheetViews>
  <sheetFormatPr defaultRowHeight="15" x14ac:dyDescent="0.25"/>
  <cols>
    <col min="1" max="1" width="4.42578125" style="2" bestFit="1" customWidth="1"/>
    <col min="2" max="2" width="45" style="3" bestFit="1" customWidth="1"/>
    <col min="3" max="3" width="30.5703125" style="3" customWidth="1"/>
    <col min="4" max="4" width="32.7109375" style="3" customWidth="1"/>
    <col min="5" max="5" width="12" style="3" customWidth="1"/>
    <col min="6" max="6" width="23.42578125" style="3" bestFit="1" customWidth="1"/>
    <col min="7" max="7" width="15.28515625" style="3" bestFit="1" customWidth="1"/>
    <col min="8" max="8" width="9.5703125" style="3" bestFit="1" customWidth="1"/>
    <col min="9" max="9" width="15.28515625" style="3" bestFit="1" customWidth="1"/>
    <col min="10" max="10" width="12.5703125" style="3" bestFit="1" customWidth="1"/>
    <col min="11" max="11" width="13.7109375" style="3" bestFit="1" customWidth="1"/>
    <col min="12" max="12" width="12.5703125" style="3" bestFit="1" customWidth="1"/>
    <col min="13" max="14" width="13.7109375" style="3" bestFit="1" customWidth="1"/>
    <col min="15" max="15" width="15.28515625" style="3" bestFit="1" customWidth="1"/>
    <col min="16" max="16384" width="9.140625" style="3"/>
  </cols>
  <sheetData>
    <row r="1" spans="1:15" ht="19.5" x14ac:dyDescent="0.25">
      <c r="A1" s="22" t="s">
        <v>71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15" x14ac:dyDescent="0.25">
      <c r="A2" s="21" t="s">
        <v>24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x14ac:dyDescent="0.25">
      <c r="A3" s="21" t="s">
        <v>17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ht="6.75" customHeight="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5" ht="6" customHeigh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5" ht="15.75" x14ac:dyDescent="0.25">
      <c r="A6" s="20" t="s">
        <v>18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</row>
    <row r="7" spans="1:15" ht="18" customHeight="1" x14ac:dyDescent="0.25">
      <c r="A7" s="21" t="s">
        <v>72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</row>
    <row r="8" spans="1:15" ht="15.75" customHeight="1" x14ac:dyDescent="0.25">
      <c r="A8" s="7"/>
      <c r="B8" s="18"/>
      <c r="C8" s="18"/>
      <c r="D8" s="11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ht="18" customHeight="1" x14ac:dyDescent="0.25">
      <c r="A9" s="17" t="s">
        <v>19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spans="1:15" x14ac:dyDescent="0.25">
      <c r="A11" s="4" t="s">
        <v>14</v>
      </c>
      <c r="B11" s="4" t="s">
        <v>0</v>
      </c>
      <c r="C11" s="1" t="s">
        <v>44</v>
      </c>
      <c r="D11" s="1" t="s">
        <v>45</v>
      </c>
      <c r="E11" s="1" t="s">
        <v>35</v>
      </c>
      <c r="F11" s="1" t="s">
        <v>52</v>
      </c>
      <c r="G11" s="4" t="s">
        <v>25</v>
      </c>
      <c r="H11" s="4" t="s">
        <v>20</v>
      </c>
      <c r="I11" s="4" t="s">
        <v>21</v>
      </c>
      <c r="J11" s="4" t="s">
        <v>1</v>
      </c>
      <c r="K11" s="4" t="s">
        <v>2</v>
      </c>
      <c r="L11" s="4" t="s">
        <v>3</v>
      </c>
      <c r="M11" s="4" t="s">
        <v>22</v>
      </c>
      <c r="N11" s="4" t="s">
        <v>23</v>
      </c>
      <c r="O11" s="4" t="s">
        <v>4</v>
      </c>
    </row>
    <row r="12" spans="1:15" ht="30" x14ac:dyDescent="0.25">
      <c r="A12" s="10">
        <v>1</v>
      </c>
      <c r="B12" s="9" t="s">
        <v>26</v>
      </c>
      <c r="C12" s="9" t="s">
        <v>46</v>
      </c>
      <c r="D12" s="9" t="s">
        <v>11</v>
      </c>
      <c r="E12" s="9" t="s">
        <v>37</v>
      </c>
      <c r="F12" s="9" t="s">
        <v>16</v>
      </c>
      <c r="G12" s="5">
        <v>30000</v>
      </c>
      <c r="H12" s="5">
        <v>0</v>
      </c>
      <c r="I12" s="5">
        <f t="shared" ref="I12:I17" si="0">SUM(G12:H12)</f>
        <v>30000</v>
      </c>
      <c r="J12" s="5">
        <v>861</v>
      </c>
      <c r="K12" s="5">
        <v>0</v>
      </c>
      <c r="L12" s="5">
        <v>912</v>
      </c>
      <c r="M12" s="5">
        <v>25</v>
      </c>
      <c r="N12" s="5">
        <f t="shared" ref="N12:N17" si="1">SUM(J12:M12)</f>
        <v>1798</v>
      </c>
      <c r="O12" s="5">
        <f t="shared" ref="O12:O17" si="2">G12-N12</f>
        <v>28202</v>
      </c>
    </row>
    <row r="13" spans="1:15" ht="45" x14ac:dyDescent="0.25">
      <c r="A13" s="8">
        <v>2</v>
      </c>
      <c r="B13" s="9" t="s">
        <v>30</v>
      </c>
      <c r="C13" s="9" t="s">
        <v>31</v>
      </c>
      <c r="D13" s="9" t="s">
        <v>48</v>
      </c>
      <c r="E13" s="9" t="s">
        <v>36</v>
      </c>
      <c r="F13" s="9" t="s">
        <v>15</v>
      </c>
      <c r="G13" s="5">
        <v>250000</v>
      </c>
      <c r="H13" s="5">
        <v>0</v>
      </c>
      <c r="I13" s="5">
        <f t="shared" si="0"/>
        <v>250000</v>
      </c>
      <c r="J13" s="5">
        <v>7175</v>
      </c>
      <c r="K13" s="5">
        <v>47641.83</v>
      </c>
      <c r="L13" s="5">
        <v>6589.14</v>
      </c>
      <c r="M13" s="5">
        <v>25</v>
      </c>
      <c r="N13" s="5">
        <f t="shared" si="1"/>
        <v>61430.97</v>
      </c>
      <c r="O13" s="5">
        <f t="shared" si="2"/>
        <v>188569.03</v>
      </c>
    </row>
    <row r="14" spans="1:15" ht="30" x14ac:dyDescent="0.25">
      <c r="A14" s="8">
        <v>3</v>
      </c>
      <c r="B14" s="9" t="s">
        <v>39</v>
      </c>
      <c r="C14" s="9" t="s">
        <v>46</v>
      </c>
      <c r="D14" s="9" t="s">
        <v>42</v>
      </c>
      <c r="E14" s="9" t="s">
        <v>37</v>
      </c>
      <c r="F14" s="9" t="s">
        <v>12</v>
      </c>
      <c r="G14" s="5">
        <v>60000</v>
      </c>
      <c r="H14" s="5">
        <v>0</v>
      </c>
      <c r="I14" s="5">
        <f t="shared" si="0"/>
        <v>60000</v>
      </c>
      <c r="J14" s="5">
        <v>1722</v>
      </c>
      <c r="K14" s="5">
        <v>3486.68</v>
      </c>
      <c r="L14" s="5">
        <v>1824</v>
      </c>
      <c r="M14" s="5">
        <v>25</v>
      </c>
      <c r="N14" s="5">
        <f t="shared" si="1"/>
        <v>7057.68</v>
      </c>
      <c r="O14" s="5">
        <f t="shared" si="2"/>
        <v>52942.32</v>
      </c>
    </row>
    <row r="15" spans="1:15" ht="30" x14ac:dyDescent="0.25">
      <c r="A15" s="10">
        <v>4</v>
      </c>
      <c r="B15" s="9" t="s">
        <v>10</v>
      </c>
      <c r="C15" s="9" t="s">
        <v>70</v>
      </c>
      <c r="D15" s="9" t="s">
        <v>50</v>
      </c>
      <c r="E15" s="9" t="s">
        <v>36</v>
      </c>
      <c r="F15" s="9" t="s">
        <v>16</v>
      </c>
      <c r="G15" s="5">
        <v>30000</v>
      </c>
      <c r="H15" s="5">
        <v>0</v>
      </c>
      <c r="I15" s="5">
        <f t="shared" si="0"/>
        <v>30000</v>
      </c>
      <c r="J15" s="5">
        <v>861</v>
      </c>
      <c r="K15" s="5">
        <v>0</v>
      </c>
      <c r="L15" s="5">
        <v>912</v>
      </c>
      <c r="M15" s="5">
        <v>1285.3900000000001</v>
      </c>
      <c r="N15" s="5">
        <f t="shared" si="1"/>
        <v>3058.3900000000003</v>
      </c>
      <c r="O15" s="5">
        <f t="shared" si="2"/>
        <v>26941.61</v>
      </c>
    </row>
    <row r="16" spans="1:15" ht="30" x14ac:dyDescent="0.25">
      <c r="A16" s="10">
        <v>5</v>
      </c>
      <c r="B16" s="9" t="s">
        <v>68</v>
      </c>
      <c r="C16" s="9" t="s">
        <v>70</v>
      </c>
      <c r="D16" s="9" t="s">
        <v>69</v>
      </c>
      <c r="E16" s="9" t="s">
        <v>37</v>
      </c>
      <c r="F16" s="9" t="s">
        <v>38</v>
      </c>
      <c r="G16" s="5">
        <v>130000</v>
      </c>
      <c r="H16" s="5">
        <v>0</v>
      </c>
      <c r="I16" s="5">
        <f t="shared" si="0"/>
        <v>130000</v>
      </c>
      <c r="J16" s="5">
        <v>3731</v>
      </c>
      <c r="K16" s="5">
        <v>19162.12</v>
      </c>
      <c r="L16" s="5">
        <v>3952</v>
      </c>
      <c r="M16" s="5">
        <v>25</v>
      </c>
      <c r="N16" s="5">
        <f t="shared" si="1"/>
        <v>26870.12</v>
      </c>
      <c r="O16" s="5">
        <f t="shared" si="2"/>
        <v>103129.88</v>
      </c>
    </row>
    <row r="17" spans="1:15" ht="30" x14ac:dyDescent="0.25">
      <c r="A17" s="8">
        <v>6</v>
      </c>
      <c r="B17" s="9" t="s">
        <v>5</v>
      </c>
      <c r="C17" s="9" t="s">
        <v>46</v>
      </c>
      <c r="D17" s="9" t="s">
        <v>11</v>
      </c>
      <c r="E17" s="9" t="s">
        <v>37</v>
      </c>
      <c r="F17" s="9" t="s">
        <v>16</v>
      </c>
      <c r="G17" s="5">
        <v>30000</v>
      </c>
      <c r="H17" s="5">
        <v>0</v>
      </c>
      <c r="I17" s="5">
        <f t="shared" si="0"/>
        <v>30000</v>
      </c>
      <c r="J17" s="5">
        <v>861</v>
      </c>
      <c r="K17" s="5">
        <v>0</v>
      </c>
      <c r="L17" s="5">
        <v>912</v>
      </c>
      <c r="M17" s="5">
        <v>1003.08</v>
      </c>
      <c r="N17" s="5">
        <f t="shared" si="1"/>
        <v>2776.08</v>
      </c>
      <c r="O17" s="5">
        <f t="shared" si="2"/>
        <v>27223.919999999998</v>
      </c>
    </row>
    <row r="18" spans="1:15" ht="30" x14ac:dyDescent="0.25">
      <c r="A18" s="8">
        <v>7</v>
      </c>
      <c r="B18" s="9" t="s">
        <v>32</v>
      </c>
      <c r="C18" s="9" t="s">
        <v>46</v>
      </c>
      <c r="D18" s="9" t="s">
        <v>33</v>
      </c>
      <c r="E18" s="9" t="s">
        <v>37</v>
      </c>
      <c r="F18" s="9" t="s">
        <v>12</v>
      </c>
      <c r="G18" s="5">
        <v>38500</v>
      </c>
      <c r="H18" s="5">
        <v>0</v>
      </c>
      <c r="I18" s="5">
        <f t="shared" ref="I18:I27" si="3">SUM(G18:H18)</f>
        <v>38500</v>
      </c>
      <c r="J18" s="5">
        <v>1104.95</v>
      </c>
      <c r="K18" s="5">
        <v>230.95</v>
      </c>
      <c r="L18" s="5">
        <v>1170.4000000000001</v>
      </c>
      <c r="M18" s="5">
        <v>25</v>
      </c>
      <c r="N18" s="5">
        <f t="shared" ref="N18:N27" si="4">SUM(J18:M18)</f>
        <v>2531.3000000000002</v>
      </c>
      <c r="O18" s="5">
        <f t="shared" ref="O18:O27" si="5">G18-N18</f>
        <v>35968.699999999997</v>
      </c>
    </row>
    <row r="19" spans="1:15" ht="30" x14ac:dyDescent="0.25">
      <c r="A19" s="10">
        <v>8</v>
      </c>
      <c r="B19" s="9" t="s">
        <v>34</v>
      </c>
      <c r="C19" s="9" t="s">
        <v>46</v>
      </c>
      <c r="D19" s="9" t="s">
        <v>53</v>
      </c>
      <c r="E19" s="9" t="s">
        <v>36</v>
      </c>
      <c r="F19" s="9" t="s">
        <v>38</v>
      </c>
      <c r="G19" s="5">
        <v>47000</v>
      </c>
      <c r="H19" s="5">
        <v>0</v>
      </c>
      <c r="I19" s="5">
        <f t="shared" si="3"/>
        <v>47000</v>
      </c>
      <c r="J19" s="5">
        <v>1348.9</v>
      </c>
      <c r="K19" s="5">
        <v>1430.6</v>
      </c>
      <c r="L19" s="5">
        <v>1428.8</v>
      </c>
      <c r="M19" s="5">
        <v>25</v>
      </c>
      <c r="N19" s="5">
        <f t="shared" si="4"/>
        <v>4233.3</v>
      </c>
      <c r="O19" s="5">
        <f t="shared" si="5"/>
        <v>42766.7</v>
      </c>
    </row>
    <row r="20" spans="1:15" ht="30" x14ac:dyDescent="0.25">
      <c r="A20" s="10">
        <v>9</v>
      </c>
      <c r="B20" s="9" t="s">
        <v>40</v>
      </c>
      <c r="C20" s="9" t="s">
        <v>46</v>
      </c>
      <c r="D20" s="9" t="s">
        <v>51</v>
      </c>
      <c r="E20" s="9" t="s">
        <v>37</v>
      </c>
      <c r="F20" s="9" t="s">
        <v>12</v>
      </c>
      <c r="G20" s="5">
        <v>35000</v>
      </c>
      <c r="H20" s="5">
        <v>0</v>
      </c>
      <c r="I20" s="5">
        <f t="shared" si="3"/>
        <v>35000</v>
      </c>
      <c r="J20" s="5">
        <v>1004.5</v>
      </c>
      <c r="K20" s="5">
        <v>0</v>
      </c>
      <c r="L20" s="5">
        <v>1064</v>
      </c>
      <c r="M20" s="5">
        <v>25</v>
      </c>
      <c r="N20" s="5">
        <f t="shared" si="4"/>
        <v>2093.5</v>
      </c>
      <c r="O20" s="5">
        <f t="shared" si="5"/>
        <v>32906.5</v>
      </c>
    </row>
    <row r="21" spans="1:15" ht="30" x14ac:dyDescent="0.25">
      <c r="A21" s="8">
        <v>10</v>
      </c>
      <c r="B21" s="9" t="s">
        <v>43</v>
      </c>
      <c r="C21" s="9" t="s">
        <v>46</v>
      </c>
      <c r="D21" s="9" t="s">
        <v>49</v>
      </c>
      <c r="E21" s="9" t="s">
        <v>36</v>
      </c>
      <c r="F21" s="9" t="s">
        <v>12</v>
      </c>
      <c r="G21" s="5">
        <v>22000</v>
      </c>
      <c r="H21" s="5">
        <v>0</v>
      </c>
      <c r="I21" s="5">
        <f t="shared" si="3"/>
        <v>22000</v>
      </c>
      <c r="J21" s="5">
        <v>631.4</v>
      </c>
      <c r="K21" s="5">
        <v>0</v>
      </c>
      <c r="L21" s="5">
        <v>668.8</v>
      </c>
      <c r="M21" s="5">
        <v>25</v>
      </c>
      <c r="N21" s="5">
        <f t="shared" si="4"/>
        <v>1325.1999999999998</v>
      </c>
      <c r="O21" s="5">
        <f t="shared" si="5"/>
        <v>20674.8</v>
      </c>
    </row>
    <row r="22" spans="1:15" ht="45" x14ac:dyDescent="0.25">
      <c r="A22" s="8">
        <v>11</v>
      </c>
      <c r="B22" s="9" t="s">
        <v>6</v>
      </c>
      <c r="C22" s="9" t="s">
        <v>47</v>
      </c>
      <c r="D22" s="9" t="s">
        <v>56</v>
      </c>
      <c r="E22" s="9" t="s">
        <v>37</v>
      </c>
      <c r="F22" s="9" t="s">
        <v>12</v>
      </c>
      <c r="G22" s="5">
        <v>125000</v>
      </c>
      <c r="H22" s="5">
        <v>0</v>
      </c>
      <c r="I22" s="5">
        <f t="shared" si="3"/>
        <v>125000</v>
      </c>
      <c r="J22" s="5">
        <v>3587.5</v>
      </c>
      <c r="K22" s="5">
        <v>17985.990000000002</v>
      </c>
      <c r="L22" s="5">
        <v>3800</v>
      </c>
      <c r="M22" s="5">
        <v>2787.77</v>
      </c>
      <c r="N22" s="5">
        <f t="shared" si="4"/>
        <v>28161.260000000002</v>
      </c>
      <c r="O22" s="5">
        <f t="shared" si="5"/>
        <v>96838.739999999991</v>
      </c>
    </row>
    <row r="23" spans="1:15" ht="45" x14ac:dyDescent="0.25">
      <c r="A23" s="10">
        <v>12</v>
      </c>
      <c r="B23" s="9" t="s">
        <v>7</v>
      </c>
      <c r="C23" s="9" t="s">
        <v>47</v>
      </c>
      <c r="D23" s="9" t="s">
        <v>27</v>
      </c>
      <c r="E23" s="9" t="s">
        <v>36</v>
      </c>
      <c r="F23" s="9" t="s">
        <v>12</v>
      </c>
      <c r="G23" s="5">
        <v>58000</v>
      </c>
      <c r="H23" s="5">
        <v>0</v>
      </c>
      <c r="I23" s="5">
        <f t="shared" si="3"/>
        <v>58000</v>
      </c>
      <c r="J23" s="5">
        <v>1664.6</v>
      </c>
      <c r="K23" s="5">
        <v>3110.32</v>
      </c>
      <c r="L23" s="5">
        <v>1763.2</v>
      </c>
      <c r="M23" s="5">
        <v>25</v>
      </c>
      <c r="N23" s="5">
        <f t="shared" si="4"/>
        <v>6563.12</v>
      </c>
      <c r="O23" s="5">
        <f t="shared" si="5"/>
        <v>51436.88</v>
      </c>
    </row>
    <row r="24" spans="1:15" ht="30" x14ac:dyDescent="0.25">
      <c r="A24" s="10">
        <v>13</v>
      </c>
      <c r="B24" s="9" t="s">
        <v>28</v>
      </c>
      <c r="C24" s="9" t="s">
        <v>41</v>
      </c>
      <c r="D24" s="9" t="s">
        <v>29</v>
      </c>
      <c r="E24" s="9" t="s">
        <v>36</v>
      </c>
      <c r="F24" s="9" t="s">
        <v>16</v>
      </c>
      <c r="G24" s="5">
        <v>10000</v>
      </c>
      <c r="H24" s="5">
        <v>0</v>
      </c>
      <c r="I24" s="5">
        <f t="shared" si="3"/>
        <v>10000</v>
      </c>
      <c r="J24" s="5">
        <v>287</v>
      </c>
      <c r="K24" s="5">
        <v>0</v>
      </c>
      <c r="L24" s="5">
        <v>304</v>
      </c>
      <c r="M24" s="5">
        <v>25</v>
      </c>
      <c r="N24" s="5">
        <f t="shared" si="4"/>
        <v>616</v>
      </c>
      <c r="O24" s="5">
        <f t="shared" si="5"/>
        <v>9384</v>
      </c>
    </row>
    <row r="25" spans="1:15" ht="30" x14ac:dyDescent="0.25">
      <c r="A25" s="8">
        <v>14</v>
      </c>
      <c r="B25" s="9" t="s">
        <v>8</v>
      </c>
      <c r="C25" s="9" t="s">
        <v>41</v>
      </c>
      <c r="D25" s="9" t="s">
        <v>54</v>
      </c>
      <c r="E25" s="9" t="s">
        <v>37</v>
      </c>
      <c r="F25" s="9" t="s">
        <v>38</v>
      </c>
      <c r="G25" s="5">
        <v>155000</v>
      </c>
      <c r="H25" s="5">
        <v>0</v>
      </c>
      <c r="I25" s="5">
        <f t="shared" si="3"/>
        <v>155000</v>
      </c>
      <c r="J25" s="5">
        <v>4448.5</v>
      </c>
      <c r="K25" s="5">
        <v>25042.74</v>
      </c>
      <c r="L25" s="5">
        <v>4712</v>
      </c>
      <c r="M25" s="5">
        <v>7643.07</v>
      </c>
      <c r="N25" s="5">
        <f t="shared" si="4"/>
        <v>41846.310000000005</v>
      </c>
      <c r="O25" s="5">
        <f t="shared" si="5"/>
        <v>113153.69</v>
      </c>
    </row>
    <row r="26" spans="1:15" ht="45" x14ac:dyDescent="0.25">
      <c r="A26" s="8">
        <v>15</v>
      </c>
      <c r="B26" s="12" t="s">
        <v>57</v>
      </c>
      <c r="C26" s="9" t="s">
        <v>41</v>
      </c>
      <c r="D26" s="9" t="s">
        <v>58</v>
      </c>
      <c r="E26" s="8" t="s">
        <v>36</v>
      </c>
      <c r="F26" s="9" t="s">
        <v>38</v>
      </c>
      <c r="G26" s="5">
        <v>117500</v>
      </c>
      <c r="H26" s="5">
        <v>0</v>
      </c>
      <c r="I26" s="5">
        <f>SUM(G26:H26)</f>
        <v>117500</v>
      </c>
      <c r="J26" s="5">
        <v>3372.25</v>
      </c>
      <c r="K26" s="5">
        <v>16221.81</v>
      </c>
      <c r="L26" s="5">
        <v>3572</v>
      </c>
      <c r="M26" s="5">
        <v>6503.94</v>
      </c>
      <c r="N26" s="5">
        <f>SUM(J26:M26)</f>
        <v>29669.999999999996</v>
      </c>
      <c r="O26" s="5">
        <f>G26-N26</f>
        <v>87830</v>
      </c>
    </row>
    <row r="27" spans="1:15" ht="45" x14ac:dyDescent="0.25">
      <c r="A27" s="10">
        <v>16</v>
      </c>
      <c r="B27" s="9" t="s">
        <v>9</v>
      </c>
      <c r="C27" s="9" t="s">
        <v>41</v>
      </c>
      <c r="D27" s="9" t="s">
        <v>55</v>
      </c>
      <c r="E27" s="9" t="s">
        <v>36</v>
      </c>
      <c r="F27" s="9" t="s">
        <v>38</v>
      </c>
      <c r="G27" s="5">
        <v>140000</v>
      </c>
      <c r="H27" s="5">
        <v>0</v>
      </c>
      <c r="I27" s="5">
        <f t="shared" si="3"/>
        <v>140000</v>
      </c>
      <c r="J27" s="5">
        <v>4018</v>
      </c>
      <c r="K27" s="5">
        <v>21514.37</v>
      </c>
      <c r="L27" s="5">
        <v>4256</v>
      </c>
      <c r="M27" s="5">
        <v>25</v>
      </c>
      <c r="N27" s="5">
        <f t="shared" si="4"/>
        <v>29813.37</v>
      </c>
      <c r="O27" s="5">
        <f t="shared" si="5"/>
        <v>110186.63</v>
      </c>
    </row>
    <row r="28" spans="1:15" x14ac:dyDescent="0.25">
      <c r="E28" s="19" t="s">
        <v>13</v>
      </c>
      <c r="F28" s="19"/>
      <c r="G28" s="6">
        <f>SUM(G12:G27)</f>
        <v>1278000</v>
      </c>
      <c r="H28" s="6">
        <f>SUM(H12:H27)</f>
        <v>0</v>
      </c>
      <c r="I28" s="6">
        <f>SUM(I12:I27)</f>
        <v>1278000</v>
      </c>
      <c r="J28" s="6">
        <f>SUM(J12:J27)</f>
        <v>36678.600000000006</v>
      </c>
      <c r="K28" s="6">
        <f t="shared" ref="K28:L28" si="6">SUM(K12:K27)</f>
        <v>155827.41000000003</v>
      </c>
      <c r="L28" s="6">
        <f t="shared" si="6"/>
        <v>37840.339999999997</v>
      </c>
      <c r="M28" s="6">
        <f>SUM(M12:M27)</f>
        <v>19498.25</v>
      </c>
      <c r="N28" s="6">
        <f>SUM(N12:N27)</f>
        <v>249844.59999999998</v>
      </c>
      <c r="O28" s="6">
        <f>SUM(O12:O27)</f>
        <v>1028155.4</v>
      </c>
    </row>
    <row r="31" spans="1:15" x14ac:dyDescent="0.25">
      <c r="B31" s="3" t="s">
        <v>59</v>
      </c>
      <c r="D31" s="3" t="s">
        <v>60</v>
      </c>
      <c r="E31"/>
      <c r="I31" s="3" t="s">
        <v>61</v>
      </c>
      <c r="K31"/>
    </row>
    <row r="32" spans="1:15" x14ac:dyDescent="0.25">
      <c r="B32" s="13" t="s">
        <v>62</v>
      </c>
      <c r="D32" s="15" t="s">
        <v>63</v>
      </c>
      <c r="E32" s="15"/>
      <c r="I32" s="15" t="s">
        <v>64</v>
      </c>
      <c r="J32" s="15"/>
      <c r="K32" s="15"/>
    </row>
    <row r="33" spans="2:11" x14ac:dyDescent="0.25">
      <c r="B33" s="2" t="s">
        <v>65</v>
      </c>
      <c r="D33" s="16" t="s">
        <v>66</v>
      </c>
      <c r="E33" s="16"/>
      <c r="F33" s="14"/>
      <c r="I33" s="17" t="s">
        <v>67</v>
      </c>
      <c r="J33" s="17"/>
      <c r="K33" s="17"/>
    </row>
    <row r="42" spans="2:11" x14ac:dyDescent="0.25">
      <c r="D42" s="2"/>
    </row>
    <row r="43" spans="2:11" x14ac:dyDescent="0.25">
      <c r="D43" s="2"/>
    </row>
    <row r="50" spans="6:6" x14ac:dyDescent="0.25">
      <c r="F50" s="2"/>
    </row>
    <row r="51" spans="6:6" x14ac:dyDescent="0.25">
      <c r="F51" s="2"/>
    </row>
  </sheetData>
  <mergeCells count="15">
    <mergeCell ref="A6:O6"/>
    <mergeCell ref="A7:O7"/>
    <mergeCell ref="A9:O9"/>
    <mergeCell ref="A10:O10"/>
    <mergeCell ref="A1:O1"/>
    <mergeCell ref="A2:O2"/>
    <mergeCell ref="A3:O3"/>
    <mergeCell ref="A4:O4"/>
    <mergeCell ref="A5:O5"/>
    <mergeCell ref="D32:E32"/>
    <mergeCell ref="I32:K32"/>
    <mergeCell ref="D33:E33"/>
    <mergeCell ref="I33:K33"/>
    <mergeCell ref="B8:C8"/>
    <mergeCell ref="E28:F28"/>
  </mergeCells>
  <printOptions horizontalCentered="1" verticalCentered="1"/>
  <pageMargins left="0.25" right="0.25" top="0.25" bottom="0.25" header="0.3" footer="0.3"/>
  <pageSetup paperSize="5" scale="63" orientation="landscape" r:id="rId1"/>
  <ignoredErrors>
    <ignoredError sqref="N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FIJO</vt:lpstr>
      <vt:lpstr>'PERSONAL FIJO'!Print_Area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2025-07-02T14:48:08Z</dcterms:modified>
</cp:coreProperties>
</file>