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996" documentId="8_{EC3152F7-6D22-4FDB-BBFE-F3E7EF742EE5}" xr6:coauthVersionLast="47" xr6:coauthVersionMax="47" xr10:uidLastSave="{859CF905-ED7F-41D0-9C0F-949005A9992B}"/>
  <bookViews>
    <workbookView xWindow="-120" yWindow="-120" windowWidth="29040" windowHeight="15720" xr2:uid="{784E5D24-0E0A-4A1C-AEDB-8C414D77F257}"/>
  </bookViews>
  <sheets>
    <sheet name="Presup. Aprobado-Ejec NOV" sheetId="2" r:id="rId1"/>
  </sheets>
  <definedNames>
    <definedName name="_xlnm.Print_Area" localSheetId="0">'Presup. Aprobado-Ejec NOV'!$E$1:$T$88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2" l="1"/>
  <c r="T53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61" i="2"/>
  <c r="T60" i="2"/>
  <c r="T59" i="2"/>
  <c r="T58" i="2"/>
  <c r="T57" i="2"/>
  <c r="T56" i="2"/>
  <c r="T55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36" i="2"/>
  <c r="K16" i="2"/>
  <c r="F26" i="2"/>
  <c r="F16" i="2"/>
  <c r="F10" i="2"/>
  <c r="G26" i="2"/>
  <c r="G16" i="2"/>
  <c r="G10" i="2"/>
  <c r="T10" i="2" l="1"/>
  <c r="T16" i="2"/>
  <c r="T26" i="2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J16" i="2"/>
  <c r="I16" i="2"/>
  <c r="H16" i="2"/>
  <c r="R10" i="2"/>
  <c r="Q10" i="2"/>
  <c r="P10" i="2"/>
  <c r="O10" i="2"/>
  <c r="M10" i="2"/>
  <c r="L10" i="2"/>
  <c r="K10" i="2"/>
  <c r="J10" i="2"/>
  <c r="I10" i="2"/>
  <c r="I83" i="2" s="1"/>
  <c r="H10" i="2"/>
  <c r="H83" i="2" s="1"/>
  <c r="F83" i="2" l="1"/>
  <c r="S83" i="2"/>
  <c r="T81" i="2"/>
  <c r="T75" i="2"/>
  <c r="T78" i="2"/>
  <c r="L83" i="2"/>
  <c r="M83" i="2"/>
  <c r="J83" i="2"/>
  <c r="T70" i="2"/>
  <c r="R83" i="2"/>
  <c r="K83" i="2"/>
  <c r="T62" i="2"/>
  <c r="Q83" i="2"/>
  <c r="T67" i="2"/>
  <c r="T45" i="2"/>
  <c r="P83" i="2"/>
  <c r="T52" i="2"/>
  <c r="T83" i="2" s="1"/>
  <c r="O83" i="2"/>
  <c r="N83" i="2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<sst xmlns="http://schemas.openxmlformats.org/spreadsheetml/2006/main" count="101" uniqueCount="101">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</sst>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318246</xdr:colOff>
      <xdr:row>1</xdr:row>
      <xdr:rowOff>53075</xdr:rowOff>
    </xdr:from>
    <xdr:to>
      <xdr:col>14</xdr:col>
      <xdr:colOff>1064559</xdr:colOff>
      <xdr:row>3</xdr:row>
      <xdr:rowOff>160364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1217" y="411663"/>
          <a:ext cx="746313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2640108</xdr:colOff>
      <xdr:row>0</xdr:row>
      <xdr:rowOff>354108</xdr:rowOff>
    </xdr:from>
    <xdr:to>
      <xdr:col>4</xdr:col>
      <xdr:colOff>3328147</xdr:colOff>
      <xdr:row>3</xdr:row>
      <xdr:rowOff>129988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4108" y="354108"/>
          <a:ext cx="688039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view="pageBreakPreview" topLeftCell="C1" zoomScale="55" zoomScaleNormal="85" zoomScaleSheetLayoutView="55" workbookViewId="0">
      <selection activeCell="E6" sqref="E6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4.5703125" customWidth="1"/>
    <col min="12" max="12" width="16" customWidth="1"/>
    <col min="13" max="14" width="18.7109375" customWidth="1"/>
    <col min="15" max="15" width="16.140625" customWidth="1"/>
    <col min="16" max="16" width="15" customWidth="1"/>
    <col min="17" max="17" width="14.42578125" customWidth="1"/>
    <col min="18" max="18" width="14.140625" customWidth="1"/>
    <col min="19" max="19" width="13.140625" hidden="1" customWidth="1"/>
    <col min="20" max="20" width="16.7109375" customWidth="1"/>
  </cols>
  <sheetData>
    <row r="1" spans="5:21" ht="28.5" customHeight="1" x14ac:dyDescent="0.25">
      <c r="E1" s="29" t="s">
        <v>94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2025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38" t="s">
        <v>91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76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3" t="s">
        <v>66</v>
      </c>
      <c r="F7" s="34" t="s">
        <v>93</v>
      </c>
      <c r="G7" s="34" t="s">
        <v>92</v>
      </c>
      <c r="H7" s="26" t="s">
        <v>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45057684</v>
      </c>
      <c r="G10" s="4">
        <f>SUM(G11:G15)</f>
        <v>45057684</v>
      </c>
      <c r="H10" s="14">
        <f>SUM(H11:H15)</f>
        <v>3087444.12</v>
      </c>
      <c r="I10" s="14">
        <f t="shared" ref="I10:R10" si="0">SUM(I11:I15)</f>
        <v>3087444.12</v>
      </c>
      <c r="J10" s="14">
        <f t="shared" si="0"/>
        <v>3087444.12</v>
      </c>
      <c r="K10" s="14">
        <f t="shared" si="0"/>
        <v>3090787.71</v>
      </c>
      <c r="L10" s="14">
        <f t="shared" si="0"/>
        <v>5257843.26</v>
      </c>
      <c r="M10" s="14">
        <f t="shared" si="0"/>
        <v>3035208.19</v>
      </c>
      <c r="N10" s="14">
        <f t="shared" si="0"/>
        <v>2894624.71</v>
      </c>
      <c r="O10" s="14">
        <f t="shared" si="0"/>
        <v>2979715.38</v>
      </c>
      <c r="P10" s="14">
        <f t="shared" si="0"/>
        <v>3420688.21</v>
      </c>
      <c r="Q10" s="14">
        <f t="shared" si="0"/>
        <v>3088566.61</v>
      </c>
      <c r="R10" s="14">
        <f t="shared" si="0"/>
        <v>8403179.3900000006</v>
      </c>
      <c r="S10" s="14">
        <f>SUM(S11:S15)</f>
        <v>0</v>
      </c>
      <c r="T10" s="4">
        <f>SUM(T11:T15)</f>
        <v>41432945.82</v>
      </c>
    </row>
    <row r="11" spans="5:21" x14ac:dyDescent="0.25">
      <c r="E11" s="5" t="s">
        <v>2</v>
      </c>
      <c r="F11" s="6">
        <v>30658852</v>
      </c>
      <c r="G11" s="6">
        <v>31211390.829999998</v>
      </c>
      <c r="H11" s="11">
        <v>2357000</v>
      </c>
      <c r="I11" s="11">
        <v>2357000</v>
      </c>
      <c r="J11" s="11">
        <v>2357000</v>
      </c>
      <c r="K11" s="11">
        <v>2357000</v>
      </c>
      <c r="L11" s="11">
        <v>2357000</v>
      </c>
      <c r="M11" s="11">
        <v>2308833.33</v>
      </c>
      <c r="N11" s="11">
        <v>2187000</v>
      </c>
      <c r="O11" s="11">
        <v>2260666.67</v>
      </c>
      <c r="P11" s="11">
        <v>2557891.1</v>
      </c>
      <c r="Q11" s="11">
        <v>2355000</v>
      </c>
      <c r="R11" s="11">
        <v>5047208.33</v>
      </c>
      <c r="S11" s="11"/>
      <c r="T11" s="6">
        <f>+H11+I11+J11+K11+L11+M11+N11+O11+P11+Q11+R11</f>
        <v>28501599.43</v>
      </c>
    </row>
    <row r="12" spans="5:21" x14ac:dyDescent="0.25">
      <c r="E12" s="5" t="s">
        <v>3</v>
      </c>
      <c r="F12" s="6">
        <v>10096834</v>
      </c>
      <c r="G12" s="6">
        <v>9544295.1699999999</v>
      </c>
      <c r="H12" s="11">
        <v>380500</v>
      </c>
      <c r="I12" s="12">
        <v>380500</v>
      </c>
      <c r="J12" s="11">
        <v>380500</v>
      </c>
      <c r="K12" s="11">
        <v>380500</v>
      </c>
      <c r="L12" s="11">
        <v>2547555.5499999998</v>
      </c>
      <c r="M12" s="11">
        <v>380500</v>
      </c>
      <c r="N12" s="11">
        <v>380500</v>
      </c>
      <c r="O12" s="11">
        <v>380500</v>
      </c>
      <c r="P12" s="11">
        <v>510500</v>
      </c>
      <c r="Q12" s="11">
        <v>380500</v>
      </c>
      <c r="R12" s="11">
        <v>3002819.45</v>
      </c>
      <c r="S12" s="11"/>
      <c r="T12" s="6">
        <f>+H12+I12+J12+K12+L12+M12+N12+O12+P12+Q12+R12</f>
        <v>9104875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/>
      <c r="T13" s="6">
        <f>+H13+I13+J13+K13+L13+M13+N13+O13+P13+Q13+R13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/>
      <c r="T14" s="6">
        <f>+H14+I14+J14+K14+L14+M14+N14+O14+P14+Q14+R14</f>
        <v>0</v>
      </c>
    </row>
    <row r="15" spans="5:21" x14ac:dyDescent="0.25">
      <c r="E15" s="5" t="s">
        <v>6</v>
      </c>
      <c r="F15" s="6">
        <v>4301998</v>
      </c>
      <c r="G15" s="6">
        <v>4301998</v>
      </c>
      <c r="H15" s="11">
        <v>349944.12</v>
      </c>
      <c r="I15" s="11">
        <v>349944.12</v>
      </c>
      <c r="J15" s="11">
        <v>349944.12</v>
      </c>
      <c r="K15" s="11">
        <v>353287.71</v>
      </c>
      <c r="L15" s="11">
        <v>353287.71</v>
      </c>
      <c r="M15" s="11">
        <v>345874.86</v>
      </c>
      <c r="N15" s="11">
        <v>327124.71000000002</v>
      </c>
      <c r="O15" s="11">
        <v>338548.71</v>
      </c>
      <c r="P15" s="11">
        <v>352297.11</v>
      </c>
      <c r="Q15" s="11">
        <v>353066.61</v>
      </c>
      <c r="R15" s="11">
        <v>353151.61</v>
      </c>
      <c r="S15" s="11"/>
      <c r="T15" s="6">
        <f>+H15+I15+J15+K15+L15+M15+N15+O15+P15+Q15+R15</f>
        <v>3826471.3899999992</v>
      </c>
    </row>
    <row r="16" spans="5:21" x14ac:dyDescent="0.25">
      <c r="E16" s="3" t="s">
        <v>7</v>
      </c>
      <c r="F16" s="4">
        <f>SUM(F17:F25)</f>
        <v>41389939</v>
      </c>
      <c r="G16" s="4">
        <f>SUM(G17:G25)</f>
        <v>42752239</v>
      </c>
      <c r="H16" s="14">
        <f>SUM(H17:H25)</f>
        <v>470520.1</v>
      </c>
      <c r="I16" s="14">
        <f t="shared" ref="I16:R16" si="1">SUM(I17:I25)</f>
        <v>4374093.41</v>
      </c>
      <c r="J16" s="14">
        <f t="shared" si="1"/>
        <v>1936980.1199999999</v>
      </c>
      <c r="K16" s="14">
        <f>SUM(K17:K25)</f>
        <v>1455683.41</v>
      </c>
      <c r="L16" s="14">
        <f t="shared" si="1"/>
        <v>3654644.1799999997</v>
      </c>
      <c r="M16" s="14">
        <f t="shared" si="1"/>
        <v>2134127.38</v>
      </c>
      <c r="N16" s="14">
        <f t="shared" si="1"/>
        <v>4988785.1899999995</v>
      </c>
      <c r="O16" s="14">
        <f t="shared" si="1"/>
        <v>5876759.3399999999</v>
      </c>
      <c r="P16" s="14">
        <f t="shared" si="1"/>
        <v>3740662.85</v>
      </c>
      <c r="Q16" s="14">
        <f t="shared" si="1"/>
        <v>1610281.67</v>
      </c>
      <c r="R16" s="14">
        <f t="shared" si="1"/>
        <v>3244606.26</v>
      </c>
      <c r="S16" s="14">
        <f>SUM(S17:S25)</f>
        <v>0</v>
      </c>
      <c r="T16" s="4">
        <f>SUM(T17:T25)</f>
        <v>33487143.91</v>
      </c>
    </row>
    <row r="17" spans="5:21" x14ac:dyDescent="0.25">
      <c r="E17" s="5" t="s">
        <v>8</v>
      </c>
      <c r="F17" s="6">
        <v>2258000</v>
      </c>
      <c r="G17" s="6">
        <v>2318000</v>
      </c>
      <c r="H17" s="11">
        <v>178955.27</v>
      </c>
      <c r="I17" s="11">
        <v>165557.84</v>
      </c>
      <c r="J17" s="11">
        <v>190143.58</v>
      </c>
      <c r="K17" s="11">
        <v>229532.24</v>
      </c>
      <c r="L17" s="11">
        <v>166675.24</v>
      </c>
      <c r="M17" s="11">
        <v>170472.17</v>
      </c>
      <c r="N17" s="11">
        <v>176417.75</v>
      </c>
      <c r="O17" s="11">
        <v>181254.96</v>
      </c>
      <c r="P17" s="11">
        <v>264809.88</v>
      </c>
      <c r="Q17" s="11">
        <v>90760.61</v>
      </c>
      <c r="R17" s="11">
        <v>259747.54</v>
      </c>
      <c r="S17" s="11"/>
      <c r="T17" s="6">
        <f t="shared" ref="T17:T25" si="2">+H17+I17+J17+K17+L17+M17+N17+O17+P17+Q17+R17</f>
        <v>2074327.0799999998</v>
      </c>
    </row>
    <row r="18" spans="5:21" x14ac:dyDescent="0.25">
      <c r="E18" s="5" t="s">
        <v>9</v>
      </c>
      <c r="F18" s="6">
        <v>635000</v>
      </c>
      <c r="G18" s="6">
        <v>703000</v>
      </c>
      <c r="H18" s="11">
        <v>0</v>
      </c>
      <c r="I18" s="11">
        <v>50000</v>
      </c>
      <c r="J18" s="11">
        <v>25000</v>
      </c>
      <c r="K18" s="11">
        <v>35350</v>
      </c>
      <c r="L18" s="11">
        <v>275000</v>
      </c>
      <c r="M18" s="11">
        <v>25000</v>
      </c>
      <c r="N18" s="11">
        <v>25000</v>
      </c>
      <c r="O18" s="11">
        <v>0</v>
      </c>
      <c r="P18" s="11">
        <v>0</v>
      </c>
      <c r="Q18" s="11">
        <v>4193.08</v>
      </c>
      <c r="R18" s="11">
        <v>0</v>
      </c>
      <c r="S18" s="11"/>
      <c r="T18" s="6">
        <f t="shared" si="2"/>
        <v>439543.08</v>
      </c>
    </row>
    <row r="19" spans="5:21" x14ac:dyDescent="0.25">
      <c r="E19" s="5" t="s">
        <v>10</v>
      </c>
      <c r="F19" s="6">
        <v>2304000</v>
      </c>
      <c r="G19" s="6">
        <v>2880992.8</v>
      </c>
      <c r="H19" s="11">
        <v>0</v>
      </c>
      <c r="I19" s="11">
        <v>125535</v>
      </c>
      <c r="J19" s="11">
        <v>167250</v>
      </c>
      <c r="K19" s="11">
        <v>0</v>
      </c>
      <c r="L19" s="11">
        <v>0</v>
      </c>
      <c r="M19" s="11">
        <v>108010</v>
      </c>
      <c r="N19" s="11">
        <v>952594.8</v>
      </c>
      <c r="O19" s="11">
        <v>27877.5</v>
      </c>
      <c r="P19" s="11">
        <v>127977.5</v>
      </c>
      <c r="Q19" s="11">
        <v>0</v>
      </c>
      <c r="R19" s="11">
        <v>317838</v>
      </c>
      <c r="S19" s="11"/>
      <c r="T19" s="6">
        <f t="shared" si="2"/>
        <v>1827082.8</v>
      </c>
    </row>
    <row r="20" spans="5:21" x14ac:dyDescent="0.25">
      <c r="E20" s="5" t="s">
        <v>11</v>
      </c>
      <c r="F20" s="6">
        <v>500000</v>
      </c>
      <c r="G20" s="6">
        <v>1124068</v>
      </c>
      <c r="H20" s="11">
        <v>0</v>
      </c>
      <c r="I20" s="11">
        <v>49336.34</v>
      </c>
      <c r="J20" s="11">
        <v>0</v>
      </c>
      <c r="K20" s="11">
        <v>0</v>
      </c>
      <c r="L20" s="11">
        <v>0</v>
      </c>
      <c r="M20" s="11">
        <v>43815.56</v>
      </c>
      <c r="N20" s="11">
        <v>644068.56000000006</v>
      </c>
      <c r="O20" s="11">
        <v>0</v>
      </c>
      <c r="P20" s="11">
        <v>0</v>
      </c>
      <c r="Q20" s="11">
        <v>56660.67</v>
      </c>
      <c r="R20" s="11">
        <v>0</v>
      </c>
      <c r="S20" s="11"/>
      <c r="T20" s="6">
        <f t="shared" si="2"/>
        <v>793881.13000000012</v>
      </c>
    </row>
    <row r="21" spans="5:21" x14ac:dyDescent="0.25">
      <c r="E21" s="5" t="s">
        <v>12</v>
      </c>
      <c r="F21" s="6">
        <v>10715534</v>
      </c>
      <c r="G21" s="6">
        <v>11623534</v>
      </c>
      <c r="H21" s="11">
        <v>0</v>
      </c>
      <c r="I21" s="11">
        <v>2786799.48</v>
      </c>
      <c r="J21" s="11">
        <v>775149.47</v>
      </c>
      <c r="K21" s="11">
        <v>696699.87</v>
      </c>
      <c r="L21" s="11">
        <v>696699.87</v>
      </c>
      <c r="M21" s="11">
        <v>696699.87</v>
      </c>
      <c r="N21" s="11">
        <v>696699.87</v>
      </c>
      <c r="O21" s="11">
        <v>696699.87</v>
      </c>
      <c r="P21" s="11">
        <v>963062.37</v>
      </c>
      <c r="Q21" s="11">
        <v>696699.87</v>
      </c>
      <c r="R21" s="11">
        <v>141600</v>
      </c>
      <c r="S21" s="11"/>
      <c r="T21" s="6">
        <f t="shared" si="2"/>
        <v>8846810.540000001</v>
      </c>
    </row>
    <row r="22" spans="5:21" x14ac:dyDescent="0.25">
      <c r="E22" s="5" t="s">
        <v>13</v>
      </c>
      <c r="F22" s="6">
        <v>5708000</v>
      </c>
      <c r="G22" s="6">
        <v>5990000</v>
      </c>
      <c r="H22" s="11">
        <v>291564.83</v>
      </c>
      <c r="I22" s="11">
        <v>459038.76</v>
      </c>
      <c r="J22" s="11">
        <v>300195.06</v>
      </c>
      <c r="K22" s="11">
        <v>315526</v>
      </c>
      <c r="L22" s="11">
        <v>347618.18</v>
      </c>
      <c r="M22" s="11">
        <v>346549.43</v>
      </c>
      <c r="N22" s="11">
        <v>305192.15000000002</v>
      </c>
      <c r="O22" s="11">
        <v>305192.15000000002</v>
      </c>
      <c r="P22" s="11">
        <v>681769.75</v>
      </c>
      <c r="Q22" s="11">
        <v>330331.05</v>
      </c>
      <c r="R22" s="11">
        <v>1770710.98</v>
      </c>
      <c r="S22" s="11"/>
      <c r="T22" s="6">
        <f t="shared" si="2"/>
        <v>5453688.3399999999</v>
      </c>
    </row>
    <row r="23" spans="5:21" ht="31.5" customHeight="1" x14ac:dyDescent="0.25">
      <c r="E23" s="17" t="s">
        <v>14</v>
      </c>
      <c r="F23" s="6">
        <v>2834421</v>
      </c>
      <c r="G23" s="6">
        <v>2834421</v>
      </c>
      <c r="H23" s="11">
        <v>0</v>
      </c>
      <c r="I23" s="11">
        <v>41418.199999999997</v>
      </c>
      <c r="J23" s="11">
        <v>0</v>
      </c>
      <c r="K23" s="11">
        <v>178575.3</v>
      </c>
      <c r="L23" s="11">
        <v>136832.79999999999</v>
      </c>
      <c r="M23" s="11">
        <v>562804.35</v>
      </c>
      <c r="N23" s="11">
        <v>55757.45</v>
      </c>
      <c r="O23" s="11">
        <v>0</v>
      </c>
      <c r="P23" s="11">
        <v>770796.87</v>
      </c>
      <c r="Q23" s="11">
        <v>106382</v>
      </c>
      <c r="R23" s="11">
        <v>208889.99</v>
      </c>
      <c r="S23" s="11"/>
      <c r="T23" s="6">
        <f t="shared" si="2"/>
        <v>2061456.9599999997</v>
      </c>
    </row>
    <row r="24" spans="5:21" x14ac:dyDescent="0.25">
      <c r="E24" s="5" t="s">
        <v>15</v>
      </c>
      <c r="F24" s="6">
        <v>16074984</v>
      </c>
      <c r="G24" s="6">
        <v>15033223.199999999</v>
      </c>
      <c r="H24" s="11">
        <v>0</v>
      </c>
      <c r="I24" s="11">
        <v>696407.79</v>
      </c>
      <c r="J24" s="11">
        <v>479242.01</v>
      </c>
      <c r="K24" s="11">
        <v>0</v>
      </c>
      <c r="L24" s="11">
        <v>2015062.09</v>
      </c>
      <c r="M24" s="11">
        <v>173460</v>
      </c>
      <c r="N24" s="11">
        <v>2107979.61</v>
      </c>
      <c r="O24" s="11">
        <v>4665734.8600000003</v>
      </c>
      <c r="P24" s="11">
        <v>913484.48</v>
      </c>
      <c r="Q24" s="11">
        <v>325254.39</v>
      </c>
      <c r="R24" s="11">
        <v>545819.75</v>
      </c>
      <c r="S24" s="11"/>
      <c r="T24" s="6">
        <f t="shared" si="2"/>
        <v>11922444.98</v>
      </c>
    </row>
    <row r="25" spans="5:21" x14ac:dyDescent="0.25">
      <c r="E25" s="5" t="s">
        <v>16</v>
      </c>
      <c r="F25" s="6">
        <v>360000</v>
      </c>
      <c r="G25" s="6">
        <v>245000</v>
      </c>
      <c r="H25" s="11">
        <v>0</v>
      </c>
      <c r="I25" s="11">
        <v>0</v>
      </c>
      <c r="J25" s="11">
        <v>0</v>
      </c>
      <c r="K25" s="11">
        <v>0</v>
      </c>
      <c r="L25" s="11">
        <v>16756</v>
      </c>
      <c r="M25" s="11">
        <v>7316</v>
      </c>
      <c r="N25" s="11">
        <v>25075</v>
      </c>
      <c r="O25" s="11">
        <v>0</v>
      </c>
      <c r="P25" s="11">
        <v>18762</v>
      </c>
      <c r="Q25" s="11">
        <v>0</v>
      </c>
      <c r="R25" s="11"/>
      <c r="S25" s="11"/>
      <c r="T25" s="6">
        <f t="shared" si="2"/>
        <v>67909</v>
      </c>
    </row>
    <row r="26" spans="5:21" x14ac:dyDescent="0.25">
      <c r="E26" s="3" t="s">
        <v>17</v>
      </c>
      <c r="F26" s="4">
        <f>SUM(F27:F35)</f>
        <v>6341260</v>
      </c>
      <c r="G26" s="4">
        <f>SUM(G27:G35)</f>
        <v>4978960</v>
      </c>
      <c r="H26" s="14">
        <f>SUM(H27:H35)</f>
        <v>0</v>
      </c>
      <c r="I26" s="14">
        <f t="shared" ref="I26:T26" si="3">SUM(I27:I35)</f>
        <v>0</v>
      </c>
      <c r="J26" s="14">
        <f t="shared" si="3"/>
        <v>47147.99</v>
      </c>
      <c r="K26" s="14">
        <f t="shared" si="3"/>
        <v>0</v>
      </c>
      <c r="L26" s="14">
        <f t="shared" si="3"/>
        <v>1127767.2</v>
      </c>
      <c r="M26" s="14">
        <f t="shared" si="3"/>
        <v>326743.99</v>
      </c>
      <c r="N26" s="14">
        <f t="shared" si="3"/>
        <v>257000</v>
      </c>
      <c r="O26" s="14">
        <f t="shared" si="3"/>
        <v>149624</v>
      </c>
      <c r="P26" s="14">
        <f t="shared" si="3"/>
        <v>0</v>
      </c>
      <c r="Q26" s="14">
        <f t="shared" si="3"/>
        <v>398098.83</v>
      </c>
      <c r="R26" s="14">
        <f t="shared" si="3"/>
        <v>297356</v>
      </c>
      <c r="S26" s="14">
        <f>SUM(S27:S35)</f>
        <v>0</v>
      </c>
      <c r="T26" s="14">
        <f t="shared" si="3"/>
        <v>2603738.0099999998</v>
      </c>
      <c r="U26" s="16"/>
    </row>
    <row r="27" spans="5:21" x14ac:dyDescent="0.25">
      <c r="E27" s="5" t="s">
        <v>18</v>
      </c>
      <c r="F27" s="6">
        <v>150000</v>
      </c>
      <c r="G27" s="6">
        <v>150000</v>
      </c>
      <c r="H27" s="6">
        <v>0</v>
      </c>
      <c r="I27" s="11">
        <v>0</v>
      </c>
      <c r="J27" s="11">
        <v>0</v>
      </c>
      <c r="K27" s="11">
        <v>0</v>
      </c>
      <c r="L27" s="11">
        <v>66373.2</v>
      </c>
      <c r="M27" s="11">
        <v>520</v>
      </c>
      <c r="N27" s="11"/>
      <c r="O27" s="11">
        <v>0</v>
      </c>
      <c r="P27" s="11">
        <v>0</v>
      </c>
      <c r="Q27" s="11">
        <v>52909.32</v>
      </c>
      <c r="R27" s="11"/>
      <c r="S27" s="11"/>
      <c r="T27" s="6">
        <f t="shared" ref="T27:T35" si="4">+H27+I27+J27+K27+L27+M27+N27+O27+P27+Q27+R27</f>
        <v>119802.51999999999</v>
      </c>
    </row>
    <row r="28" spans="5:21" x14ac:dyDescent="0.25">
      <c r="E28" s="5" t="s">
        <v>19</v>
      </c>
      <c r="F28" s="6">
        <v>175000</v>
      </c>
      <c r="G28" s="6">
        <v>0</v>
      </c>
      <c r="H28" s="2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/>
      <c r="O28" s="11">
        <v>0</v>
      </c>
      <c r="P28" s="11">
        <v>0</v>
      </c>
      <c r="Q28" s="11">
        <v>0</v>
      </c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>
        <v>550000</v>
      </c>
      <c r="G29" s="6">
        <v>480000</v>
      </c>
      <c r="H29" s="21">
        <v>0</v>
      </c>
      <c r="I29" s="11">
        <v>0</v>
      </c>
      <c r="J29" s="11">
        <v>0</v>
      </c>
      <c r="K29" s="11">
        <v>0</v>
      </c>
      <c r="L29" s="11">
        <v>2832</v>
      </c>
      <c r="M29" s="11">
        <v>3245</v>
      </c>
      <c r="N29" s="11"/>
      <c r="O29" s="11">
        <v>0</v>
      </c>
      <c r="P29" s="11">
        <v>0</v>
      </c>
      <c r="Q29" s="11">
        <v>0</v>
      </c>
      <c r="R29" s="11"/>
      <c r="S29" s="11"/>
      <c r="T29" s="6">
        <f t="shared" si="4"/>
        <v>6077</v>
      </c>
    </row>
    <row r="30" spans="5:21" x14ac:dyDescent="0.25">
      <c r="E30" s="5" t="s">
        <v>21</v>
      </c>
      <c r="F30" s="6">
        <v>0</v>
      </c>
      <c r="G30" s="6">
        <v>20000</v>
      </c>
      <c r="H30" s="2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>
        <v>0</v>
      </c>
      <c r="P30" s="11">
        <v>0</v>
      </c>
      <c r="Q30" s="11">
        <v>0</v>
      </c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200000</v>
      </c>
      <c r="G31" s="6">
        <v>200000</v>
      </c>
      <c r="H31" s="21">
        <v>0</v>
      </c>
      <c r="I31" s="11">
        <v>0</v>
      </c>
      <c r="J31" s="11">
        <v>47147.99</v>
      </c>
      <c r="K31" s="11">
        <v>0</v>
      </c>
      <c r="L31" s="11">
        <v>0</v>
      </c>
      <c r="M31" s="11">
        <v>0</v>
      </c>
      <c r="N31" s="11"/>
      <c r="O31" s="11">
        <v>149624</v>
      </c>
      <c r="P31" s="11">
        <v>0</v>
      </c>
      <c r="Q31" s="11">
        <v>1500</v>
      </c>
      <c r="R31" s="11"/>
      <c r="S31" s="11"/>
      <c r="T31" s="6">
        <f t="shared" si="4"/>
        <v>198271.99</v>
      </c>
    </row>
    <row r="32" spans="5:21" x14ac:dyDescent="0.25">
      <c r="E32" s="5" t="s">
        <v>23</v>
      </c>
      <c r="F32" s="6">
        <v>0</v>
      </c>
      <c r="G32" s="6">
        <v>0</v>
      </c>
      <c r="H32" s="2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/>
      <c r="P32" s="11">
        <v>0</v>
      </c>
      <c r="Q32" s="11">
        <v>0</v>
      </c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3152000</v>
      </c>
      <c r="H33" s="21">
        <v>0</v>
      </c>
      <c r="I33" s="11">
        <v>0</v>
      </c>
      <c r="J33" s="11">
        <v>0</v>
      </c>
      <c r="K33" s="11">
        <v>0</v>
      </c>
      <c r="L33" s="11">
        <v>1028000</v>
      </c>
      <c r="M33" s="11">
        <v>257000</v>
      </c>
      <c r="N33" s="11">
        <v>257000</v>
      </c>
      <c r="O33" s="11"/>
      <c r="P33" s="11">
        <v>0</v>
      </c>
      <c r="Q33" s="11">
        <v>257000</v>
      </c>
      <c r="R33" s="11">
        <v>257000</v>
      </c>
      <c r="S33" s="11"/>
      <c r="T33" s="6">
        <f t="shared" si="4"/>
        <v>2056000</v>
      </c>
    </row>
    <row r="34" spans="5:20" ht="30" x14ac:dyDescent="0.25">
      <c r="E34" s="23" t="s">
        <v>25</v>
      </c>
      <c r="F34" s="6">
        <v>0</v>
      </c>
      <c r="G34" s="6">
        <v>0</v>
      </c>
      <c r="H34" s="2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>
        <v>0</v>
      </c>
      <c r="Q34" s="11">
        <v>0</v>
      </c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2182260</v>
      </c>
      <c r="G35" s="6">
        <v>976960</v>
      </c>
      <c r="H35" s="21">
        <v>0</v>
      </c>
      <c r="I35" s="11">
        <v>0</v>
      </c>
      <c r="J35" s="11">
        <v>0</v>
      </c>
      <c r="K35" s="11">
        <v>0</v>
      </c>
      <c r="L35" s="11">
        <v>30562</v>
      </c>
      <c r="M35" s="11">
        <v>65978.990000000005</v>
      </c>
      <c r="N35" s="11"/>
      <c r="O35" s="11"/>
      <c r="P35" s="11">
        <v>0</v>
      </c>
      <c r="Q35" s="11">
        <v>86689.51</v>
      </c>
      <c r="R35" s="11">
        <v>40356</v>
      </c>
      <c r="S35" s="11"/>
      <c r="T35" s="6">
        <f t="shared" si="4"/>
        <v>223586.5</v>
      </c>
    </row>
    <row r="36" spans="5:20" x14ac:dyDescent="0.25">
      <c r="E36" s="3" t="s">
        <v>27</v>
      </c>
      <c r="F36" s="4">
        <f>SUM(F37:F44)</f>
        <v>2930325</v>
      </c>
      <c r="G36" s="4">
        <f>SUM(G37:G44)</f>
        <v>2930325</v>
      </c>
      <c r="H36" s="22">
        <v>0</v>
      </c>
      <c r="I36" s="14">
        <f>SUM(I37:I44)</f>
        <v>2451930.23</v>
      </c>
      <c r="J36" s="14">
        <f t="shared" ref="J36:S36" si="5">SUM(J37:J44)</f>
        <v>0</v>
      </c>
      <c r="K36" s="14">
        <f t="shared" si="5"/>
        <v>0</v>
      </c>
      <c r="L36" s="14"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" si="6">+H36+I36+J36+K36+L36+M36+N36</f>
        <v>2451930.23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/>
      <c r="N37" s="11"/>
      <c r="O37" s="11"/>
      <c r="P37" s="11">
        <v>0</v>
      </c>
      <c r="Q37" s="11">
        <v>0</v>
      </c>
      <c r="R37" s="11"/>
      <c r="S37" s="11"/>
      <c r="T37" s="6">
        <f t="shared" ref="T37:T44" si="7">+H37+I37+J37+K37+L37+M37+N37+O37+P37+Q37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1">
        <v>0</v>
      </c>
      <c r="Q38" s="11">
        <v>0</v>
      </c>
      <c r="R38" s="11"/>
      <c r="S38" s="11"/>
      <c r="T38" s="6">
        <f t="shared" si="7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1"/>
      <c r="O39" s="11"/>
      <c r="P39" s="11">
        <v>0</v>
      </c>
      <c r="Q39" s="11">
        <v>0</v>
      </c>
      <c r="R39" s="11"/>
      <c r="S39" s="11"/>
      <c r="T39" s="6">
        <f t="shared" si="7"/>
        <v>0</v>
      </c>
    </row>
    <row r="40" spans="5:20" ht="30" x14ac:dyDescent="0.25">
      <c r="E40" s="23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>
        <v>0</v>
      </c>
      <c r="Q40" s="11">
        <v>0</v>
      </c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>
        <v>0</v>
      </c>
      <c r="Q41" s="11">
        <v>0</v>
      </c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11">
        <v>0</v>
      </c>
      <c r="Q42" s="11">
        <v>0</v>
      </c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2930325</v>
      </c>
      <c r="G43" s="6">
        <v>2930325</v>
      </c>
      <c r="H43" s="11">
        <v>0</v>
      </c>
      <c r="I43" s="11">
        <v>2451930.23</v>
      </c>
      <c r="J43" s="11">
        <v>0</v>
      </c>
      <c r="K43" s="11">
        <v>0</v>
      </c>
      <c r="L43" s="11">
        <v>0</v>
      </c>
      <c r="M43" s="11"/>
      <c r="N43" s="11"/>
      <c r="O43" s="11"/>
      <c r="P43" s="11">
        <v>0</v>
      </c>
      <c r="Q43" s="11">
        <v>0</v>
      </c>
      <c r="R43" s="11"/>
      <c r="S43" s="11"/>
      <c r="T43" s="6">
        <f t="shared" si="7"/>
        <v>2451930.23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/>
      <c r="M44" s="11"/>
      <c r="N44" s="11"/>
      <c r="O44" s="11"/>
      <c r="P44" s="11">
        <v>0</v>
      </c>
      <c r="Q44" s="11">
        <v>0</v>
      </c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0">+H46+I46+J46+K46+L46+M46+N46+O46+P46+Q46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ht="30" x14ac:dyDescent="0.25">
      <c r="E49" s="23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0"/>
        <v>0</v>
      </c>
    </row>
    <row r="52" spans="5:20" x14ac:dyDescent="0.25">
      <c r="E52" s="3" t="s">
        <v>43</v>
      </c>
      <c r="F52" s="4">
        <f>SUM(F53:F61)</f>
        <v>692586</v>
      </c>
      <c r="G52" s="4">
        <f>SUM(G53:G61)</f>
        <v>692586</v>
      </c>
      <c r="H52" s="14">
        <f>SUM(H53:H61)</f>
        <v>0</v>
      </c>
      <c r="I52" s="14">
        <f t="shared" ref="I52:S52" si="11">SUM(I53:I61)</f>
        <v>0</v>
      </c>
      <c r="J52" s="14">
        <f t="shared" si="11"/>
        <v>80000</v>
      </c>
      <c r="K52" s="14">
        <f t="shared" si="11"/>
        <v>0</v>
      </c>
      <c r="L52" s="14">
        <f t="shared" si="11"/>
        <v>0</v>
      </c>
      <c r="M52" s="14">
        <f t="shared" si="11"/>
        <v>0</v>
      </c>
      <c r="N52" s="14">
        <f>SUM(N53:N61)</f>
        <v>0</v>
      </c>
      <c r="O52" s="14">
        <f t="shared" si="11"/>
        <v>0</v>
      </c>
      <c r="P52" s="14">
        <f t="shared" si="11"/>
        <v>0</v>
      </c>
      <c r="Q52" s="14">
        <f t="shared" si="11"/>
        <v>105701.99</v>
      </c>
      <c r="R52" s="14">
        <f t="shared" si="11"/>
        <v>111176.81</v>
      </c>
      <c r="S52" s="14">
        <f t="shared" si="11"/>
        <v>0</v>
      </c>
      <c r="T52" s="4">
        <f>SUM(T53:T61)</f>
        <v>296878.8</v>
      </c>
    </row>
    <row r="53" spans="5:20" x14ac:dyDescent="0.25">
      <c r="E53" s="5" t="s">
        <v>44</v>
      </c>
      <c r="F53" s="6">
        <v>422000</v>
      </c>
      <c r="G53" s="6">
        <v>302000</v>
      </c>
      <c r="H53" s="11">
        <v>0</v>
      </c>
      <c r="I53" s="11">
        <v>0</v>
      </c>
      <c r="J53" s="11">
        <v>80000</v>
      </c>
      <c r="K53" s="11">
        <v>0</v>
      </c>
      <c r="L53" s="11">
        <v>0</v>
      </c>
      <c r="M53" s="11">
        <v>0</v>
      </c>
      <c r="N53" s="11">
        <v>0</v>
      </c>
      <c r="O53" s="11"/>
      <c r="P53" s="11"/>
      <c r="Q53" s="11">
        <v>105701.99</v>
      </c>
      <c r="R53" s="11"/>
      <c r="S53" s="11"/>
      <c r="T53" s="6">
        <f>+H53+I53+J53+K53+L53+M53+N53+O53+P53+Q53+R53</f>
        <v>185701.99</v>
      </c>
    </row>
    <row r="54" spans="5:20" x14ac:dyDescent="0.25">
      <c r="E54" s="5" t="s">
        <v>45</v>
      </c>
      <c r="F54" s="6">
        <v>0</v>
      </c>
      <c r="G54" s="6">
        <v>120000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>
        <v>111176.81</v>
      </c>
      <c r="S54" s="11"/>
      <c r="T54" s="6">
        <f>+H54+I54+J54+K54+L54+M54+N54+O54+P54+Q54+R54</f>
        <v>111176.81</v>
      </c>
    </row>
    <row r="55" spans="5:20" x14ac:dyDescent="0.25">
      <c r="E55" s="5" t="s">
        <v>46</v>
      </c>
      <c r="F55" s="6">
        <v>270586</v>
      </c>
      <c r="G55" s="6">
        <v>270586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6">
        <f t="shared" ref="T55:T61" si="12">+H55+I55+J55+K55+L55+M55+N55+O55+P55+Q55</f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 t="shared" si="12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11"/>
      <c r="Q57" s="11"/>
      <c r="R57" s="11"/>
      <c r="S57" s="11"/>
      <c r="T57" s="6">
        <f t="shared" si="12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6">
        <f t="shared" si="12"/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6">
        <f t="shared" si="12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6">
        <f t="shared" si="12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/>
      <c r="Q61" s="11"/>
      <c r="R61" s="11"/>
      <c r="S61" s="11"/>
      <c r="T61" s="6">
        <f t="shared" si="12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3">SUM(I63:I66)</f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14">
        <f t="shared" si="13"/>
        <v>0</v>
      </c>
      <c r="S62" s="14">
        <f t="shared" si="13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4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4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4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4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5">SUM(I68:I69)</f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  <c r="T67" s="6">
        <f t="shared" si="14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4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6">SUM(I71:I73)</f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14">
        <f t="shared" si="16"/>
        <v>0</v>
      </c>
      <c r="S70" s="14">
        <f t="shared" si="16"/>
        <v>0</v>
      </c>
      <c r="T70" s="6">
        <f t="shared" si="14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4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4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7">SUM(I76:I77)</f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 t="shared" si="17"/>
        <v>0</v>
      </c>
      <c r="S75" s="14">
        <f t="shared" si="17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8">SUM(I79:I80)</f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4">
        <f t="shared" si="18"/>
        <v>0</v>
      </c>
      <c r="S78" s="14">
        <f t="shared" si="18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9">+I82</f>
        <v>0</v>
      </c>
      <c r="J81" s="14">
        <f t="shared" si="19"/>
        <v>0</v>
      </c>
      <c r="K81" s="14">
        <f t="shared" si="19"/>
        <v>0</v>
      </c>
      <c r="L81" s="14">
        <f>+L82</f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4">
        <f t="shared" si="19"/>
        <v>0</v>
      </c>
      <c r="S81" s="14">
        <f t="shared" si="19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96411794</v>
      </c>
      <c r="G83" s="15">
        <f>+G10+G16+G26+G36+G45+G52+G62+G67+G70+G75+G78+G81</f>
        <v>96411794</v>
      </c>
      <c r="H83" s="15">
        <f>+H10+H16+H26+H36+H45+H52+H62+H67+H70+H75+H78+H81</f>
        <v>3557964.22</v>
      </c>
      <c r="I83" s="15">
        <f>+I10+I16+I26+I36+I45+I52+I62+I67+I70+I75+I78+I81</f>
        <v>9913467.7599999998</v>
      </c>
      <c r="J83" s="15">
        <f t="shared" ref="J83:R83" si="20">+J10+J16+J26+J36+J45+J52+J62+J67+J70+J75+J78+J81</f>
        <v>5151572.2300000004</v>
      </c>
      <c r="K83" s="15">
        <f t="shared" si="20"/>
        <v>4546471.12</v>
      </c>
      <c r="L83" s="15">
        <f t="shared" si="20"/>
        <v>10040254.639999999</v>
      </c>
      <c r="M83" s="15">
        <f t="shared" si="20"/>
        <v>5496079.5600000005</v>
      </c>
      <c r="N83" s="15">
        <f t="shared" si="20"/>
        <v>8140409.8999999994</v>
      </c>
      <c r="O83" s="15">
        <f t="shared" si="20"/>
        <v>9006098.7199999988</v>
      </c>
      <c r="P83" s="15">
        <f t="shared" si="20"/>
        <v>7161351.0600000005</v>
      </c>
      <c r="Q83" s="15">
        <f t="shared" si="20"/>
        <v>5202649.0999999996</v>
      </c>
      <c r="R83" s="15">
        <f t="shared" si="20"/>
        <v>12056318.460000001</v>
      </c>
      <c r="S83" s="15">
        <f>+S10+S16+S26+S36+S45+S52+S62+S67+S70+S75+S78+S81</f>
        <v>0</v>
      </c>
      <c r="T83" s="15">
        <f>+T10+T16+T26+T36+T52</f>
        <v>80272636.770000011</v>
      </c>
    </row>
    <row r="84" spans="5:20" ht="27.75" customHeight="1" thickBot="1" x14ac:dyDescent="0.3">
      <c r="E84" s="18" t="s">
        <v>98</v>
      </c>
      <c r="G84" s="16"/>
      <c r="T84" s="16"/>
    </row>
    <row r="85" spans="5:20" ht="37.5" thickBot="1" x14ac:dyDescent="0.3">
      <c r="E85" s="19" t="s">
        <v>99</v>
      </c>
      <c r="F85" s="16"/>
      <c r="T85" s="16"/>
    </row>
    <row r="86" spans="5:20" ht="73.5" thickBot="1" x14ac:dyDescent="0.3">
      <c r="E86" s="20" t="s">
        <v>100</v>
      </c>
    </row>
    <row r="87" spans="5:20" ht="18.75" x14ac:dyDescent="0.3">
      <c r="E87" s="24" t="s">
        <v>96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5:20" ht="18.75" x14ac:dyDescent="0.3">
      <c r="E88" s="24" t="s">
        <v>97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.25" right="0.25" top="0.75" bottom="0.75" header="0.3" footer="0.3"/>
  <pageSetup paperSize="5" scale="62" fitToHeight="0" orientation="landscape" r:id="rId1"/>
  <rowBreaks count="1" manualBreakCount="1">
    <brk id="47" min="4" max="19" man="1"/>
  </rowBreaks>
  <ignoredErrors>
    <ignoredError sqref="T45 T63:T73 T52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NOV</vt:lpstr>
      <vt:lpstr>'Presup. Aprobado-Ejec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2025-12-03T15:00:37Z</cp:lastPrinted>
  <dcterms:created xsi:type="dcterms:W3CDTF">2021-07-29T18:58:50Z</dcterms:created>
  <dcterms:modified xsi:type="dcterms:W3CDTF">2025-12-03T15:01:18Z</dcterms:modified>
</cp:coreProperties>
</file>