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1 Presupuesto/Presupuesto Aprobado/2024/Modificado/Agosto/"/>
    </mc:Choice>
  </mc:AlternateContent>
  <xr:revisionPtr revIDLastSave="2" documentId="8_{10C8CB1C-9A76-48E0-B434-2F86B4B31A30}" xr6:coauthVersionLast="47" xr6:coauthVersionMax="47" xr10:uidLastSave="{FEAD25EF-836B-40FE-B32C-9C3812FDEFB5}"/>
  <bookViews>
    <workbookView xWindow="-28920" yWindow="-120" windowWidth="29040" windowHeight="15720" xr2:uid="{228CA03E-6C48-42D7-9460-561755968092}"/>
  </bookViews>
  <sheets>
    <sheet name="EJECUCION APROBADO AGOSTO" sheetId="1" r:id="rId1"/>
  </sheets>
  <definedNames>
    <definedName name="_xlnm.Print_Area" localSheetId="0">'EJECUCION APROBADO AGOSTO'!$E$1:$T$88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K10" i="1"/>
  <c r="L10" i="1"/>
  <c r="M10" i="1"/>
  <c r="M83" i="1" s="1"/>
  <c r="N10" i="1"/>
  <c r="O10" i="1"/>
  <c r="P10" i="1"/>
  <c r="Q10" i="1"/>
  <c r="R10" i="1"/>
  <c r="S10" i="1"/>
  <c r="S83" i="1" s="1"/>
  <c r="G11" i="1"/>
  <c r="T11" i="1"/>
  <c r="G12" i="1"/>
  <c r="T12" i="1"/>
  <c r="T13" i="1"/>
  <c r="T10" i="1" s="1"/>
  <c r="T14" i="1"/>
  <c r="G15" i="1"/>
  <c r="T15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7" i="1"/>
  <c r="T18" i="1"/>
  <c r="T16" i="1" s="1"/>
  <c r="T19" i="1"/>
  <c r="T20" i="1"/>
  <c r="T21" i="1"/>
  <c r="T22" i="1"/>
  <c r="T23" i="1"/>
  <c r="T24" i="1"/>
  <c r="T25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7" i="1"/>
  <c r="T28" i="1"/>
  <c r="T26" i="1" s="1"/>
  <c r="T29" i="1"/>
  <c r="T30" i="1"/>
  <c r="T31" i="1"/>
  <c r="T32" i="1"/>
  <c r="T33" i="1"/>
  <c r="T34" i="1"/>
  <c r="T35" i="1"/>
  <c r="F36" i="1"/>
  <c r="H36" i="1"/>
  <c r="I36" i="1"/>
  <c r="J36" i="1"/>
  <c r="T36" i="1" s="1"/>
  <c r="K36" i="1"/>
  <c r="L36" i="1"/>
  <c r="M36" i="1"/>
  <c r="N36" i="1"/>
  <c r="O36" i="1"/>
  <c r="P36" i="1"/>
  <c r="Q36" i="1"/>
  <c r="R36" i="1"/>
  <c r="S36" i="1"/>
  <c r="T37" i="1"/>
  <c r="T38" i="1"/>
  <c r="T39" i="1"/>
  <c r="T40" i="1"/>
  <c r="T41" i="1"/>
  <c r="T42" i="1"/>
  <c r="G43" i="1"/>
  <c r="G36" i="1" s="1"/>
  <c r="T43" i="1"/>
  <c r="T44" i="1"/>
  <c r="F45" i="1"/>
  <c r="G45" i="1"/>
  <c r="H45" i="1"/>
  <c r="T45" i="1" s="1"/>
  <c r="I45" i="1"/>
  <c r="J45" i="1"/>
  <c r="K45" i="1"/>
  <c r="M45" i="1"/>
  <c r="N45" i="1"/>
  <c r="O45" i="1"/>
  <c r="P45" i="1"/>
  <c r="Q45" i="1"/>
  <c r="Q83" i="1" s="1"/>
  <c r="R45" i="1"/>
  <c r="S45" i="1"/>
  <c r="T46" i="1"/>
  <c r="T47" i="1"/>
  <c r="T48" i="1"/>
  <c r="T49" i="1"/>
  <c r="T50" i="1"/>
  <c r="T51" i="1"/>
  <c r="F52" i="1"/>
  <c r="F83" i="1" s="1"/>
  <c r="G52" i="1"/>
  <c r="H52" i="1"/>
  <c r="I52" i="1"/>
  <c r="J52" i="1"/>
  <c r="K52" i="1"/>
  <c r="K83" i="1" s="1"/>
  <c r="L52" i="1"/>
  <c r="L83" i="1" s="1"/>
  <c r="M52" i="1"/>
  <c r="N52" i="1"/>
  <c r="O52" i="1"/>
  <c r="P52" i="1"/>
  <c r="Q52" i="1"/>
  <c r="R52" i="1"/>
  <c r="R83" i="1" s="1"/>
  <c r="S52" i="1"/>
  <c r="T53" i="1"/>
  <c r="T54" i="1"/>
  <c r="T55" i="1"/>
  <c r="T56" i="1"/>
  <c r="T57" i="1"/>
  <c r="T58" i="1"/>
  <c r="T52" i="1" s="1"/>
  <c r="T59" i="1"/>
  <c r="T60" i="1"/>
  <c r="T61" i="1"/>
  <c r="F62" i="1"/>
  <c r="G62" i="1"/>
  <c r="H62" i="1"/>
  <c r="H83" i="1" s="1"/>
  <c r="I62" i="1"/>
  <c r="J62" i="1"/>
  <c r="K62" i="1"/>
  <c r="L62" i="1"/>
  <c r="M62" i="1"/>
  <c r="N62" i="1"/>
  <c r="N83" i="1" s="1"/>
  <c r="O62" i="1"/>
  <c r="P62" i="1"/>
  <c r="Q62" i="1"/>
  <c r="R62" i="1"/>
  <c r="S62" i="1"/>
  <c r="T62" i="1"/>
  <c r="T63" i="1"/>
  <c r="T64" i="1"/>
  <c r="T65" i="1"/>
  <c r="T66" i="1"/>
  <c r="F67" i="1"/>
  <c r="G67" i="1"/>
  <c r="H67" i="1"/>
  <c r="I67" i="1"/>
  <c r="J67" i="1"/>
  <c r="T67" i="1" s="1"/>
  <c r="K67" i="1"/>
  <c r="L67" i="1"/>
  <c r="M67" i="1"/>
  <c r="N67" i="1"/>
  <c r="O67" i="1"/>
  <c r="P67" i="1"/>
  <c r="Q67" i="1"/>
  <c r="R67" i="1"/>
  <c r="S67" i="1"/>
  <c r="T68" i="1"/>
  <c r="T69" i="1"/>
  <c r="F70" i="1"/>
  <c r="G70" i="1"/>
  <c r="H70" i="1"/>
  <c r="T70" i="1" s="1"/>
  <c r="I70" i="1"/>
  <c r="J70" i="1"/>
  <c r="K70" i="1"/>
  <c r="L70" i="1"/>
  <c r="M70" i="1"/>
  <c r="N70" i="1"/>
  <c r="O70" i="1"/>
  <c r="P70" i="1"/>
  <c r="Q70" i="1"/>
  <c r="R70" i="1"/>
  <c r="S70" i="1"/>
  <c r="T71" i="1"/>
  <c r="T72" i="1"/>
  <c r="T73" i="1"/>
  <c r="T74" i="1"/>
  <c r="F75" i="1"/>
  <c r="T75" i="1" s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F78" i="1"/>
  <c r="G78" i="1"/>
  <c r="H78" i="1"/>
  <c r="I78" i="1"/>
  <c r="J78" i="1"/>
  <c r="T78" i="1" s="1"/>
  <c r="K78" i="1"/>
  <c r="L78" i="1"/>
  <c r="M78" i="1"/>
  <c r="N78" i="1"/>
  <c r="O78" i="1"/>
  <c r="P78" i="1"/>
  <c r="Q78" i="1"/>
  <c r="R78" i="1"/>
  <c r="S78" i="1"/>
  <c r="F81" i="1"/>
  <c r="T81" i="1" s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I83" i="1"/>
  <c r="J83" i="1"/>
  <c r="O83" i="1"/>
  <c r="P83" i="1"/>
  <c r="G83" i="1" l="1"/>
  <c r="T83" i="1"/>
</calcChain>
</file>

<file path=xl/sharedStrings.xml><?xml version="1.0" encoding="utf-8"?>
<sst xmlns="http://schemas.openxmlformats.org/spreadsheetml/2006/main" count="101" uniqueCount="101">
  <si>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</si>
  <si>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</si>
  <si>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rFont val="Aptos Narrow"/>
        <family val="2"/>
        <scheme val="minor"/>
      </rPr>
      <t>Total devengado:</t>
    </r>
    <r>
      <rPr>
        <sz val="9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</si>
  <si>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</si>
  <si>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Aptos Narrow"/>
        <family val="2"/>
        <scheme val="minor"/>
      </rPr>
      <t>Presupuesto aprobado:</t>
    </r>
    <r>
      <rPr>
        <sz val="9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</si>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</sst>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2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wrapText="1"/>
    </xf>
    <xf numFmtId="43" fontId="0" fillId="0" borderId="0" xfId="0" applyNumberForma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43" fontId="2" fillId="2" borderId="2" xfId="1" applyFont="1" applyFill="1" applyBorder="1"/>
    <xf numFmtId="0" fontId="2" fillId="2" borderId="2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0" fontId="3" fillId="0" borderId="0" xfId="0" applyFont="1" applyAlignment="1">
      <alignment horizontal="left" indent="1"/>
    </xf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0" fontId="0" fillId="0" borderId="4" xfId="0" applyBorder="1"/>
    <xf numFmtId="43" fontId="0" fillId="0" borderId="5" xfId="1" applyFont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0" fillId="0" borderId="12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2" fillId="0" borderId="12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top" wrapText="1" readingOrder="1"/>
    </xf>
    <xf numFmtId="0" fontId="2" fillId="2" borderId="6" xfId="0" applyFont="1" applyFill="1" applyBorder="1" applyAlignment="1">
      <alignment horizontal="left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86731</xdr:colOff>
      <xdr:row>1</xdr:row>
      <xdr:rowOff>26178</xdr:rowOff>
    </xdr:from>
    <xdr:to>
      <xdr:col>13</xdr:col>
      <xdr:colOff>414618</xdr:colOff>
      <xdr:row>4</xdr:row>
      <xdr:rowOff>123264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093D6C4B-838A-40FE-A55E-B525EE998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5055" y="384766"/>
          <a:ext cx="1314004" cy="769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2493199</xdr:colOff>
      <xdr:row>1</xdr:row>
      <xdr:rowOff>33620</xdr:rowOff>
    </xdr:from>
    <xdr:to>
      <xdr:col>4</xdr:col>
      <xdr:colOff>3130661</xdr:colOff>
      <xdr:row>3</xdr:row>
      <xdr:rowOff>173803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4D38D240-5B35-4546-AF02-CF75EDCD0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7649" y="224120"/>
          <a:ext cx="0" cy="521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CE4D1-7746-40F6-A5D6-9A4B5AD39376}">
  <sheetPr>
    <pageSetUpPr fitToPage="1"/>
  </sheetPr>
  <dimension ref="E1:U93"/>
  <sheetViews>
    <sheetView showGridLines="0" tabSelected="1" topLeftCell="C1" zoomScale="85" zoomScaleNormal="85" zoomScaleSheetLayoutView="55" workbookViewId="0">
      <selection activeCell="E3" sqref="E3:T3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6.85546875" customWidth="1"/>
    <col min="10" max="10" width="19.7109375" customWidth="1"/>
    <col min="11" max="11" width="13.140625" customWidth="1"/>
    <col min="12" max="12" width="18.28515625" customWidth="1"/>
    <col min="13" max="13" width="14.85546875" customWidth="1"/>
    <col min="14" max="14" width="16.5703125" customWidth="1"/>
    <col min="15" max="15" width="18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28" t="s">
        <v>100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5:21" ht="21" customHeight="1" x14ac:dyDescent="0.25">
      <c r="E2" s="30" t="s">
        <v>99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5:21" ht="15.75" x14ac:dyDescent="0.25">
      <c r="E3" s="35">
        <v>2023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5:21" ht="15.75" customHeight="1" x14ac:dyDescent="0.25">
      <c r="E4" s="22" t="s">
        <v>98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5:21" ht="15.75" customHeight="1" x14ac:dyDescent="0.25">
      <c r="E5" s="23" t="s">
        <v>97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7" spans="5:21" ht="25.5" customHeight="1" x14ac:dyDescent="0.25">
      <c r="E7" s="32" t="s">
        <v>96</v>
      </c>
      <c r="F7" s="33" t="s">
        <v>95</v>
      </c>
      <c r="G7" s="33" t="s">
        <v>94</v>
      </c>
      <c r="H7" s="25" t="s">
        <v>93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7"/>
    </row>
    <row r="8" spans="5:21" x14ac:dyDescent="0.25">
      <c r="E8" s="32"/>
      <c r="F8" s="34"/>
      <c r="G8" s="34"/>
      <c r="H8" s="20" t="s">
        <v>92</v>
      </c>
      <c r="I8" s="20" t="s">
        <v>91</v>
      </c>
      <c r="J8" s="20" t="s">
        <v>90</v>
      </c>
      <c r="K8" s="20" t="s">
        <v>89</v>
      </c>
      <c r="L8" s="21" t="s">
        <v>88</v>
      </c>
      <c r="M8" s="20" t="s">
        <v>87</v>
      </c>
      <c r="N8" s="21" t="s">
        <v>86</v>
      </c>
      <c r="O8" s="20" t="s">
        <v>85</v>
      </c>
      <c r="P8" s="20" t="s">
        <v>84</v>
      </c>
      <c r="Q8" s="20" t="s">
        <v>83</v>
      </c>
      <c r="R8" s="20" t="s">
        <v>82</v>
      </c>
      <c r="S8" s="21" t="s">
        <v>81</v>
      </c>
      <c r="T8" s="20" t="s">
        <v>80</v>
      </c>
    </row>
    <row r="9" spans="5:21" x14ac:dyDescent="0.25">
      <c r="E9" s="14" t="s">
        <v>79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5:21" x14ac:dyDescent="0.25">
      <c r="E10" s="11" t="s">
        <v>78</v>
      </c>
      <c r="F10" s="16">
        <f t="shared" ref="F10:T10" si="0">SUM(F11:F15)</f>
        <v>45057682</v>
      </c>
      <c r="G10" s="16">
        <f t="shared" si="0"/>
        <v>45057682</v>
      </c>
      <c r="H10" s="10">
        <f t="shared" si="0"/>
        <v>2975059.31</v>
      </c>
      <c r="I10" s="10">
        <f t="shared" si="0"/>
        <v>2900982.71</v>
      </c>
      <c r="J10" s="10">
        <f t="shared" si="0"/>
        <v>2966370.38</v>
      </c>
      <c r="K10" s="10">
        <f t="shared" si="0"/>
        <v>3160948.21</v>
      </c>
      <c r="L10" s="10">
        <f t="shared" si="0"/>
        <v>5098467.2</v>
      </c>
      <c r="M10" s="10">
        <f t="shared" si="0"/>
        <v>3368550.54</v>
      </c>
      <c r="N10" s="10">
        <f t="shared" si="0"/>
        <v>2998973.13</v>
      </c>
      <c r="O10" s="10">
        <f t="shared" si="0"/>
        <v>2998973.13</v>
      </c>
      <c r="P10" s="10">
        <f t="shared" si="0"/>
        <v>0</v>
      </c>
      <c r="Q10" s="10">
        <f t="shared" si="0"/>
        <v>0</v>
      </c>
      <c r="R10" s="10">
        <f t="shared" si="0"/>
        <v>0</v>
      </c>
      <c r="S10" s="10">
        <f t="shared" si="0"/>
        <v>0</v>
      </c>
      <c r="T10" s="16">
        <f t="shared" si="0"/>
        <v>26468324.609999999</v>
      </c>
    </row>
    <row r="11" spans="5:21" x14ac:dyDescent="0.25">
      <c r="E11" s="9" t="s">
        <v>77</v>
      </c>
      <c r="F11" s="15">
        <v>30743942</v>
      </c>
      <c r="G11" s="15">
        <f>+F11</f>
        <v>30743942</v>
      </c>
      <c r="H11" s="8">
        <v>2281000</v>
      </c>
      <c r="I11" s="8">
        <v>2216000</v>
      </c>
      <c r="J11" s="8">
        <v>2272666.67</v>
      </c>
      <c r="K11" s="8">
        <v>2462975.08</v>
      </c>
      <c r="L11" s="8">
        <v>2301000</v>
      </c>
      <c r="M11" s="8">
        <v>2301000</v>
      </c>
      <c r="N11" s="8">
        <v>2301000</v>
      </c>
      <c r="O11" s="8">
        <v>2301000</v>
      </c>
      <c r="P11" s="8"/>
      <c r="Q11" s="8"/>
      <c r="R11" s="8"/>
      <c r="S11" s="8"/>
      <c r="T11" s="15">
        <f>+H11+I11+J11+K11+L11+M11+N11+O11</f>
        <v>18436641.75</v>
      </c>
    </row>
    <row r="12" spans="5:21" x14ac:dyDescent="0.25">
      <c r="E12" s="9" t="s">
        <v>76</v>
      </c>
      <c r="F12" s="15">
        <v>9660500</v>
      </c>
      <c r="G12" s="15">
        <f>+F12</f>
        <v>9660500</v>
      </c>
      <c r="H12" s="8">
        <v>356000</v>
      </c>
      <c r="I12" s="19">
        <v>356000</v>
      </c>
      <c r="J12" s="8">
        <v>356000</v>
      </c>
      <c r="K12" s="8">
        <v>356000</v>
      </c>
      <c r="L12" s="8">
        <v>2455416.66</v>
      </c>
      <c r="M12" s="8">
        <v>725500</v>
      </c>
      <c r="N12" s="8">
        <v>356000</v>
      </c>
      <c r="O12" s="8">
        <v>356000</v>
      </c>
      <c r="P12" s="8"/>
      <c r="Q12" s="8"/>
      <c r="R12" s="8"/>
      <c r="S12" s="8"/>
      <c r="T12" s="15">
        <f>+H12+I12+J12+K12+L12+M12+N12+O12</f>
        <v>5316916.66</v>
      </c>
    </row>
    <row r="13" spans="5:21" x14ac:dyDescent="0.25">
      <c r="E13" s="9" t="s">
        <v>75</v>
      </c>
      <c r="F13" s="15">
        <v>0</v>
      </c>
      <c r="G13" s="15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/>
      <c r="Q13" s="8"/>
      <c r="R13" s="8"/>
      <c r="S13" s="8"/>
      <c r="T13" s="15">
        <f>+H13+I13+J13+K13+L13+M13+N13+O13</f>
        <v>0</v>
      </c>
      <c r="U13" s="18"/>
    </row>
    <row r="14" spans="5:21" x14ac:dyDescent="0.25">
      <c r="E14" s="9" t="s">
        <v>74</v>
      </c>
      <c r="F14" s="15">
        <v>0</v>
      </c>
      <c r="G14" s="15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/>
      <c r="Q14" s="8"/>
      <c r="R14" s="8"/>
      <c r="S14" s="8"/>
      <c r="T14" s="15">
        <f>+H14+I14+J14+K14+L14+M14+N14+O14</f>
        <v>0</v>
      </c>
    </row>
    <row r="15" spans="5:21" x14ac:dyDescent="0.25">
      <c r="E15" s="9" t="s">
        <v>73</v>
      </c>
      <c r="F15" s="15">
        <v>4653240</v>
      </c>
      <c r="G15" s="15">
        <f>+F15</f>
        <v>4653240</v>
      </c>
      <c r="H15" s="8">
        <v>338059.31</v>
      </c>
      <c r="I15" s="8">
        <v>328982.71000000002</v>
      </c>
      <c r="J15" s="8">
        <v>337703.71</v>
      </c>
      <c r="K15" s="8">
        <v>341973.13</v>
      </c>
      <c r="L15" s="8">
        <v>342050.54</v>
      </c>
      <c r="M15" s="8">
        <v>342050.54</v>
      </c>
      <c r="N15" s="8">
        <v>341973.13</v>
      </c>
      <c r="O15" s="8">
        <v>341973.13</v>
      </c>
      <c r="P15" s="8"/>
      <c r="Q15" s="8"/>
      <c r="R15" s="8"/>
      <c r="S15" s="8"/>
      <c r="T15" s="15">
        <f>+H15+I15+J15+K15+L15+M15+N15+O15</f>
        <v>2714766.1999999997</v>
      </c>
    </row>
    <row r="16" spans="5:21" x14ac:dyDescent="0.25">
      <c r="E16" s="11" t="s">
        <v>72</v>
      </c>
      <c r="F16" s="16">
        <f t="shared" ref="F16:T16" si="1">SUM(F17:F25)</f>
        <v>34814786</v>
      </c>
      <c r="G16" s="16">
        <f t="shared" si="1"/>
        <v>35925472.689999998</v>
      </c>
      <c r="H16" s="10">
        <f t="shared" si="1"/>
        <v>1396186.2999999998</v>
      </c>
      <c r="I16" s="10">
        <f t="shared" si="1"/>
        <v>1648279.6899999997</v>
      </c>
      <c r="J16" s="10">
        <f t="shared" si="1"/>
        <v>1938339.85</v>
      </c>
      <c r="K16" s="10">
        <f t="shared" si="1"/>
        <v>1776403.96</v>
      </c>
      <c r="L16" s="10">
        <f t="shared" si="1"/>
        <v>1954774.14</v>
      </c>
      <c r="M16" s="10">
        <f t="shared" si="1"/>
        <v>4523254.34</v>
      </c>
      <c r="N16" s="10">
        <f t="shared" si="1"/>
        <v>2504933.3199999998</v>
      </c>
      <c r="O16" s="10">
        <f t="shared" si="1"/>
        <v>4663016.4399999995</v>
      </c>
      <c r="P16" s="10">
        <f t="shared" si="1"/>
        <v>0</v>
      </c>
      <c r="Q16" s="10">
        <f t="shared" si="1"/>
        <v>0</v>
      </c>
      <c r="R16" s="10">
        <f t="shared" si="1"/>
        <v>0</v>
      </c>
      <c r="S16" s="10">
        <f t="shared" si="1"/>
        <v>0</v>
      </c>
      <c r="T16" s="16">
        <f t="shared" si="1"/>
        <v>20405188.039999999</v>
      </c>
    </row>
    <row r="17" spans="5:21" x14ac:dyDescent="0.25">
      <c r="E17" s="9" t="s">
        <v>71</v>
      </c>
      <c r="F17" s="15">
        <v>2394000</v>
      </c>
      <c r="G17" s="15">
        <v>2394000</v>
      </c>
      <c r="H17" s="8">
        <v>107734.1</v>
      </c>
      <c r="I17" s="8">
        <v>168740.52</v>
      </c>
      <c r="J17" s="8">
        <v>81799.539999999994</v>
      </c>
      <c r="K17" s="8">
        <v>169125.47</v>
      </c>
      <c r="L17" s="8">
        <v>172049.62</v>
      </c>
      <c r="M17" s="8">
        <v>170236.31</v>
      </c>
      <c r="N17" s="8">
        <v>175120.36</v>
      </c>
      <c r="O17" s="8">
        <v>317306.31</v>
      </c>
      <c r="P17" s="8"/>
      <c r="Q17" s="8"/>
      <c r="R17" s="8"/>
      <c r="S17" s="8"/>
      <c r="T17" s="15">
        <f t="shared" ref="T17:T25" si="2">+H17+I17+J17+K17+L17+M17+N17+O17</f>
        <v>1362112.23</v>
      </c>
    </row>
    <row r="18" spans="5:21" x14ac:dyDescent="0.25">
      <c r="E18" s="9" t="s">
        <v>70</v>
      </c>
      <c r="F18" s="15">
        <v>810000</v>
      </c>
      <c r="G18" s="15">
        <v>827500</v>
      </c>
      <c r="H18" s="8">
        <v>0</v>
      </c>
      <c r="I18" s="8">
        <v>50000</v>
      </c>
      <c r="J18" s="8">
        <v>25000</v>
      </c>
      <c r="K18" s="8">
        <v>25000</v>
      </c>
      <c r="L18" s="8">
        <v>275000</v>
      </c>
      <c r="M18" s="8">
        <v>25000</v>
      </c>
      <c r="N18" s="8">
        <v>25000</v>
      </c>
      <c r="O18" s="8">
        <v>25000</v>
      </c>
      <c r="P18" s="8"/>
      <c r="Q18" s="8"/>
      <c r="R18" s="8"/>
      <c r="S18" s="8"/>
      <c r="T18" s="15">
        <f t="shared" si="2"/>
        <v>450000</v>
      </c>
    </row>
    <row r="19" spans="5:21" x14ac:dyDescent="0.25">
      <c r="E19" s="9" t="s">
        <v>69</v>
      </c>
      <c r="F19" s="15">
        <v>1500000</v>
      </c>
      <c r="G19" s="15">
        <v>1500000</v>
      </c>
      <c r="H19" s="8">
        <v>0</v>
      </c>
      <c r="I19" s="8">
        <v>0</v>
      </c>
      <c r="J19" s="8">
        <v>39200</v>
      </c>
      <c r="K19" s="8">
        <v>138705</v>
      </c>
      <c r="L19" s="8">
        <v>134665</v>
      </c>
      <c r="M19" s="8">
        <v>0</v>
      </c>
      <c r="N19" s="8">
        <v>344340.7</v>
      </c>
      <c r="O19" s="8">
        <v>24357.5</v>
      </c>
      <c r="P19" s="8"/>
      <c r="Q19" s="8"/>
      <c r="R19" s="8"/>
      <c r="S19" s="8"/>
      <c r="T19" s="15">
        <f t="shared" si="2"/>
        <v>681268.2</v>
      </c>
    </row>
    <row r="20" spans="5:21" x14ac:dyDescent="0.25">
      <c r="E20" s="9" t="s">
        <v>68</v>
      </c>
      <c r="F20" s="15">
        <v>200000</v>
      </c>
      <c r="G20" s="15">
        <v>357386.69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46006.69</v>
      </c>
      <c r="O20" s="8">
        <v>119894.38</v>
      </c>
      <c r="P20" s="8"/>
      <c r="Q20" s="8"/>
      <c r="R20" s="8"/>
      <c r="S20" s="8"/>
      <c r="T20" s="15">
        <f t="shared" si="2"/>
        <v>165901.07</v>
      </c>
    </row>
    <row r="21" spans="5:21" x14ac:dyDescent="0.25">
      <c r="E21" s="9" t="s">
        <v>67</v>
      </c>
      <c r="F21" s="15">
        <v>9165000</v>
      </c>
      <c r="G21" s="15">
        <v>9265000</v>
      </c>
      <c r="H21" s="8">
        <v>640108.71</v>
      </c>
      <c r="I21" s="8">
        <v>642282.25</v>
      </c>
      <c r="J21" s="8">
        <v>794082.25</v>
      </c>
      <c r="K21" s="8">
        <v>643369.02</v>
      </c>
      <c r="L21" s="8">
        <v>719358.48</v>
      </c>
      <c r="M21" s="8">
        <v>746629.34</v>
      </c>
      <c r="N21" s="8">
        <v>646629.34</v>
      </c>
      <c r="O21" s="8">
        <v>681634.47</v>
      </c>
      <c r="P21" s="8"/>
      <c r="Q21" s="8"/>
      <c r="R21" s="8"/>
      <c r="S21" s="8"/>
      <c r="T21" s="15">
        <f t="shared" si="2"/>
        <v>5514093.8599999994</v>
      </c>
    </row>
    <row r="22" spans="5:21" x14ac:dyDescent="0.25">
      <c r="E22" s="9" t="s">
        <v>66</v>
      </c>
      <c r="F22" s="15">
        <v>5298000</v>
      </c>
      <c r="G22" s="15">
        <v>5280000</v>
      </c>
      <c r="H22" s="8">
        <v>325524.13</v>
      </c>
      <c r="I22" s="8">
        <v>540220.38</v>
      </c>
      <c r="J22" s="8">
        <v>268706.43</v>
      </c>
      <c r="K22" s="8">
        <v>268706.43</v>
      </c>
      <c r="L22" s="8">
        <v>323895.38</v>
      </c>
      <c r="M22" s="8">
        <v>313466.17</v>
      </c>
      <c r="N22" s="8">
        <v>313466.17</v>
      </c>
      <c r="O22" s="8">
        <v>654393.77</v>
      </c>
      <c r="P22" s="8"/>
      <c r="Q22" s="8"/>
      <c r="R22" s="8"/>
      <c r="S22" s="8"/>
      <c r="T22" s="15">
        <f t="shared" si="2"/>
        <v>3008378.86</v>
      </c>
    </row>
    <row r="23" spans="5:21" ht="31.5" customHeight="1" x14ac:dyDescent="0.25">
      <c r="E23" s="17" t="s">
        <v>65</v>
      </c>
      <c r="F23" s="15">
        <v>2420000</v>
      </c>
      <c r="G23" s="15">
        <v>2221000</v>
      </c>
      <c r="H23" s="8">
        <v>0</v>
      </c>
      <c r="I23" s="8">
        <v>240135.9</v>
      </c>
      <c r="J23" s="8">
        <v>0</v>
      </c>
      <c r="K23" s="8">
        <v>98665.81</v>
      </c>
      <c r="L23" s="8">
        <v>150446.46</v>
      </c>
      <c r="M23" s="8">
        <v>574109.89</v>
      </c>
      <c r="N23" s="8">
        <v>222598.54</v>
      </c>
      <c r="O23" s="8">
        <v>561010</v>
      </c>
      <c r="P23" s="8"/>
      <c r="Q23" s="8"/>
      <c r="R23" s="8"/>
      <c r="S23" s="8"/>
      <c r="T23" s="15">
        <f t="shared" si="2"/>
        <v>1846966.6</v>
      </c>
    </row>
    <row r="24" spans="5:21" x14ac:dyDescent="0.25">
      <c r="E24" s="9" t="s">
        <v>64</v>
      </c>
      <c r="F24" s="15">
        <v>9040786</v>
      </c>
      <c r="G24" s="15">
        <v>10298586</v>
      </c>
      <c r="H24" s="8">
        <v>322819.36</v>
      </c>
      <c r="I24" s="8">
        <v>6900.64</v>
      </c>
      <c r="J24" s="8">
        <v>729551.63</v>
      </c>
      <c r="K24" s="8">
        <v>418796.13</v>
      </c>
      <c r="L24" s="8">
        <v>105975</v>
      </c>
      <c r="M24" s="8">
        <v>2681812.63</v>
      </c>
      <c r="N24" s="8">
        <v>731771.52</v>
      </c>
      <c r="O24" s="8">
        <v>484420.01</v>
      </c>
      <c r="P24" s="8"/>
      <c r="Q24" s="8"/>
      <c r="R24" s="8"/>
      <c r="S24" s="8"/>
      <c r="T24" s="15">
        <f t="shared" si="2"/>
        <v>5482046.9199999999</v>
      </c>
    </row>
    <row r="25" spans="5:21" x14ac:dyDescent="0.25">
      <c r="E25" s="9" t="s">
        <v>63</v>
      </c>
      <c r="F25" s="15">
        <v>3987000</v>
      </c>
      <c r="G25" s="15">
        <v>3782000</v>
      </c>
      <c r="H25" s="8">
        <v>0</v>
      </c>
      <c r="I25" s="8">
        <v>0</v>
      </c>
      <c r="J25" s="8">
        <v>0</v>
      </c>
      <c r="K25" s="8">
        <v>14036.1</v>
      </c>
      <c r="L25" s="8">
        <v>73384.2</v>
      </c>
      <c r="M25" s="8">
        <v>12000</v>
      </c>
      <c r="N25" s="8">
        <v>0</v>
      </c>
      <c r="O25" s="8">
        <v>1795000</v>
      </c>
      <c r="P25" s="8"/>
      <c r="Q25" s="8"/>
      <c r="R25" s="8"/>
      <c r="S25" s="8"/>
      <c r="T25" s="15">
        <f t="shared" si="2"/>
        <v>1894420.3</v>
      </c>
    </row>
    <row r="26" spans="5:21" x14ac:dyDescent="0.25">
      <c r="E26" s="11" t="s">
        <v>62</v>
      </c>
      <c r="F26" s="16">
        <f t="shared" ref="F26:T26" si="3">SUM(F27:F35)</f>
        <v>12284000</v>
      </c>
      <c r="G26" s="16">
        <f t="shared" si="3"/>
        <v>10251813.309999999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1506379.99</v>
      </c>
      <c r="M26" s="10">
        <f t="shared" si="3"/>
        <v>819395.64999999991</v>
      </c>
      <c r="N26" s="10">
        <f t="shared" si="3"/>
        <v>391978.12</v>
      </c>
      <c r="O26" s="10">
        <f t="shared" si="3"/>
        <v>364590.52</v>
      </c>
      <c r="P26" s="10">
        <f t="shared" si="3"/>
        <v>0</v>
      </c>
      <c r="Q26" s="10">
        <f t="shared" si="3"/>
        <v>0</v>
      </c>
      <c r="R26" s="10">
        <f t="shared" si="3"/>
        <v>0</v>
      </c>
      <c r="S26" s="10">
        <f t="shared" si="3"/>
        <v>0</v>
      </c>
      <c r="T26" s="10">
        <f t="shared" si="3"/>
        <v>3082344.2800000003</v>
      </c>
      <c r="U26" s="3"/>
    </row>
    <row r="27" spans="5:21" x14ac:dyDescent="0.25">
      <c r="E27" s="9" t="s">
        <v>61</v>
      </c>
      <c r="F27" s="15">
        <v>0</v>
      </c>
      <c r="G27" s="15">
        <v>168908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49948.24</v>
      </c>
      <c r="N27" s="8">
        <v>69023.649999999994</v>
      </c>
      <c r="O27" s="8">
        <v>0</v>
      </c>
      <c r="P27" s="8"/>
      <c r="Q27" s="8"/>
      <c r="R27" s="8"/>
      <c r="S27" s="8"/>
      <c r="T27" s="15">
        <f t="shared" ref="T27:T35" si="4">+H27+I27+J27+K27+L27+M27+N27+O27</f>
        <v>118971.88999999998</v>
      </c>
    </row>
    <row r="28" spans="5:21" x14ac:dyDescent="0.25">
      <c r="E28" s="9" t="s">
        <v>60</v>
      </c>
      <c r="F28" s="15">
        <v>100000</v>
      </c>
      <c r="G28" s="15">
        <v>155000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137792.14000000001</v>
      </c>
      <c r="N28" s="8">
        <v>0</v>
      </c>
      <c r="O28" s="8">
        <v>0</v>
      </c>
      <c r="P28" s="8"/>
      <c r="Q28" s="8"/>
      <c r="R28" s="8"/>
      <c r="S28" s="8"/>
      <c r="T28" s="15">
        <f t="shared" si="4"/>
        <v>137792.14000000001</v>
      </c>
    </row>
    <row r="29" spans="5:21" x14ac:dyDescent="0.25">
      <c r="E29" s="9" t="s">
        <v>59</v>
      </c>
      <c r="F29" s="15">
        <v>275000</v>
      </c>
      <c r="G29" s="15">
        <v>297700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36772.699999999997</v>
      </c>
      <c r="N29" s="8">
        <v>0</v>
      </c>
      <c r="O29" s="8">
        <v>0</v>
      </c>
      <c r="P29" s="8"/>
      <c r="Q29" s="8"/>
      <c r="R29" s="8"/>
      <c r="S29" s="8"/>
      <c r="T29" s="15">
        <f t="shared" si="4"/>
        <v>36772.699999999997</v>
      </c>
    </row>
    <row r="30" spans="5:21" x14ac:dyDescent="0.25">
      <c r="E30" s="9" t="s">
        <v>58</v>
      </c>
      <c r="F30" s="15">
        <v>0</v>
      </c>
      <c r="G30" s="15">
        <v>30000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12545.15</v>
      </c>
      <c r="N30" s="8">
        <v>0</v>
      </c>
      <c r="O30" s="8">
        <v>0</v>
      </c>
      <c r="P30" s="8"/>
      <c r="Q30" s="8"/>
      <c r="R30" s="8"/>
      <c r="S30" s="8"/>
      <c r="T30" s="15">
        <f t="shared" si="4"/>
        <v>12545.15</v>
      </c>
    </row>
    <row r="31" spans="5:21" x14ac:dyDescent="0.25">
      <c r="E31" s="9" t="s">
        <v>57</v>
      </c>
      <c r="F31" s="15">
        <v>0</v>
      </c>
      <c r="G31" s="15">
        <v>130000</v>
      </c>
      <c r="H31" s="8">
        <v>0</v>
      </c>
      <c r="I31" s="8">
        <v>0</v>
      </c>
      <c r="J31" s="8">
        <v>0</v>
      </c>
      <c r="K31" s="8">
        <v>0</v>
      </c>
      <c r="L31" s="8">
        <v>112937.99</v>
      </c>
      <c r="M31" s="8">
        <v>0</v>
      </c>
      <c r="N31" s="8">
        <v>0</v>
      </c>
      <c r="O31" s="8">
        <v>0</v>
      </c>
      <c r="P31" s="8"/>
      <c r="Q31" s="8"/>
      <c r="R31" s="8"/>
      <c r="S31" s="8"/>
      <c r="T31" s="15">
        <f t="shared" si="4"/>
        <v>112937.99</v>
      </c>
    </row>
    <row r="32" spans="5:21" x14ac:dyDescent="0.25">
      <c r="E32" s="9" t="s">
        <v>56</v>
      </c>
      <c r="F32" s="15">
        <v>0</v>
      </c>
      <c r="G32" s="15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/>
      <c r="Q32" s="8"/>
      <c r="R32" s="8"/>
      <c r="S32" s="8"/>
      <c r="T32" s="15">
        <f t="shared" si="4"/>
        <v>0</v>
      </c>
    </row>
    <row r="33" spans="5:20" x14ac:dyDescent="0.25">
      <c r="E33" s="9" t="s">
        <v>55</v>
      </c>
      <c r="F33" s="15">
        <v>3084000</v>
      </c>
      <c r="G33" s="15">
        <v>3084000</v>
      </c>
      <c r="H33" s="8">
        <v>0</v>
      </c>
      <c r="I33" s="8">
        <v>0</v>
      </c>
      <c r="J33" s="8">
        <v>0</v>
      </c>
      <c r="K33" s="8">
        <v>0</v>
      </c>
      <c r="L33" s="8">
        <v>1285000</v>
      </c>
      <c r="M33" s="8">
        <v>257000</v>
      </c>
      <c r="N33" s="8">
        <v>257000</v>
      </c>
      <c r="O33" s="8">
        <v>257000</v>
      </c>
      <c r="P33" s="8"/>
      <c r="Q33" s="8"/>
      <c r="R33" s="8"/>
      <c r="S33" s="8"/>
      <c r="T33" s="15">
        <f t="shared" si="4"/>
        <v>2056000</v>
      </c>
    </row>
    <row r="34" spans="5:20" ht="30" x14ac:dyDescent="0.25">
      <c r="E34" s="17" t="s">
        <v>54</v>
      </c>
      <c r="F34" s="15">
        <v>0</v>
      </c>
      <c r="G34" s="15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/>
      <c r="Q34" s="8"/>
      <c r="R34" s="8"/>
      <c r="S34" s="8"/>
      <c r="T34" s="15">
        <f t="shared" si="4"/>
        <v>0</v>
      </c>
    </row>
    <row r="35" spans="5:20" x14ac:dyDescent="0.25">
      <c r="E35" s="9" t="s">
        <v>53</v>
      </c>
      <c r="F35" s="15">
        <v>8825000</v>
      </c>
      <c r="G35" s="15">
        <v>6386205.3099999996</v>
      </c>
      <c r="H35" s="8">
        <v>0</v>
      </c>
      <c r="I35" s="8">
        <v>0</v>
      </c>
      <c r="J35" s="8">
        <v>0</v>
      </c>
      <c r="K35" s="8">
        <v>0</v>
      </c>
      <c r="L35" s="8">
        <v>108442</v>
      </c>
      <c r="M35" s="8">
        <v>325337.42</v>
      </c>
      <c r="N35" s="8">
        <v>65954.47</v>
      </c>
      <c r="O35" s="8">
        <v>107590.52</v>
      </c>
      <c r="P35" s="8"/>
      <c r="Q35" s="8"/>
      <c r="R35" s="8"/>
      <c r="S35" s="8"/>
      <c r="T35" s="15">
        <f t="shared" si="4"/>
        <v>607324.41</v>
      </c>
    </row>
    <row r="36" spans="5:20" x14ac:dyDescent="0.25">
      <c r="E36" s="11" t="s">
        <v>52</v>
      </c>
      <c r="F36" s="16">
        <f t="shared" ref="F36:S36" si="5">SUM(F37:F44)</f>
        <v>2790785</v>
      </c>
      <c r="G36" s="16">
        <f t="shared" si="5"/>
        <v>2790785</v>
      </c>
      <c r="H36" s="10">
        <f t="shared" si="5"/>
        <v>0</v>
      </c>
      <c r="I36" s="10">
        <f t="shared" si="5"/>
        <v>2336503.1800000002</v>
      </c>
      <c r="J36" s="10">
        <f t="shared" si="5"/>
        <v>0</v>
      </c>
      <c r="K36" s="10">
        <f t="shared" si="5"/>
        <v>0</v>
      </c>
      <c r="L36" s="10">
        <f t="shared" si="5"/>
        <v>0</v>
      </c>
      <c r="M36" s="10">
        <f t="shared" si="5"/>
        <v>0</v>
      </c>
      <c r="N36" s="10">
        <f t="shared" si="5"/>
        <v>0</v>
      </c>
      <c r="O36" s="10">
        <f t="shared" si="5"/>
        <v>0</v>
      </c>
      <c r="P36" s="10">
        <f t="shared" si="5"/>
        <v>0</v>
      </c>
      <c r="Q36" s="10">
        <f t="shared" si="5"/>
        <v>0</v>
      </c>
      <c r="R36" s="10">
        <f t="shared" si="5"/>
        <v>0</v>
      </c>
      <c r="S36" s="10">
        <f t="shared" si="5"/>
        <v>0</v>
      </c>
      <c r="T36" s="16">
        <f>+H36+I36+J36+K36+L36</f>
        <v>2336503.1800000002</v>
      </c>
    </row>
    <row r="37" spans="5:20" x14ac:dyDescent="0.25">
      <c r="E37" s="9" t="s">
        <v>51</v>
      </c>
      <c r="F37" s="15">
        <v>0</v>
      </c>
      <c r="G37" s="15">
        <v>0</v>
      </c>
      <c r="H37" s="8">
        <v>0</v>
      </c>
      <c r="I37" s="8">
        <v>0</v>
      </c>
      <c r="J37" s="8"/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/>
      <c r="Q37" s="8"/>
      <c r="R37" s="8"/>
      <c r="S37" s="8"/>
      <c r="T37" s="15">
        <f t="shared" ref="T37:T51" si="6">+H37+I37+J37+K37+L37+M37+N37+O37</f>
        <v>0</v>
      </c>
    </row>
    <row r="38" spans="5:20" x14ac:dyDescent="0.25">
      <c r="E38" s="9" t="s">
        <v>50</v>
      </c>
      <c r="F38" s="15">
        <v>0</v>
      </c>
      <c r="G38" s="15">
        <v>0</v>
      </c>
      <c r="H38" s="8">
        <v>0</v>
      </c>
      <c r="I38" s="8">
        <v>0</v>
      </c>
      <c r="J38" s="8"/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/>
      <c r="Q38" s="8"/>
      <c r="R38" s="8"/>
      <c r="S38" s="8"/>
      <c r="T38" s="15">
        <f t="shared" si="6"/>
        <v>0</v>
      </c>
    </row>
    <row r="39" spans="5:20" x14ac:dyDescent="0.25">
      <c r="E39" s="9" t="s">
        <v>49</v>
      </c>
      <c r="F39" s="15">
        <v>0</v>
      </c>
      <c r="G39" s="15">
        <v>0</v>
      </c>
      <c r="H39" s="8">
        <v>0</v>
      </c>
      <c r="I39" s="8">
        <v>0</v>
      </c>
      <c r="J39" s="8"/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/>
      <c r="Q39" s="8"/>
      <c r="R39" s="8"/>
      <c r="S39" s="8"/>
      <c r="T39" s="15">
        <f t="shared" si="6"/>
        <v>0</v>
      </c>
    </row>
    <row r="40" spans="5:20" ht="30" x14ac:dyDescent="0.25">
      <c r="E40" s="17" t="s">
        <v>48</v>
      </c>
      <c r="F40" s="15">
        <v>0</v>
      </c>
      <c r="G40" s="15">
        <v>0</v>
      </c>
      <c r="H40" s="8">
        <v>0</v>
      </c>
      <c r="I40" s="8">
        <v>0</v>
      </c>
      <c r="J40" s="8"/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/>
      <c r="Q40" s="8"/>
      <c r="R40" s="8"/>
      <c r="S40" s="8"/>
      <c r="T40" s="15">
        <f t="shared" si="6"/>
        <v>0</v>
      </c>
    </row>
    <row r="41" spans="5:20" ht="30" x14ac:dyDescent="0.25">
      <c r="E41" s="17" t="s">
        <v>47</v>
      </c>
      <c r="F41" s="15">
        <v>0</v>
      </c>
      <c r="G41" s="15">
        <v>0</v>
      </c>
      <c r="H41" s="8">
        <v>0</v>
      </c>
      <c r="I41" s="8">
        <v>0</v>
      </c>
      <c r="J41" s="8"/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/>
      <c r="Q41" s="8"/>
      <c r="R41" s="8"/>
      <c r="S41" s="8"/>
      <c r="T41" s="15">
        <f t="shared" si="6"/>
        <v>0</v>
      </c>
    </row>
    <row r="42" spans="5:20" x14ac:dyDescent="0.25">
      <c r="E42" s="9" t="s">
        <v>46</v>
      </c>
      <c r="F42" s="15">
        <v>0</v>
      </c>
      <c r="G42" s="15">
        <v>0</v>
      </c>
      <c r="H42" s="8">
        <v>0</v>
      </c>
      <c r="I42" s="8">
        <v>0</v>
      </c>
      <c r="J42" s="8"/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/>
      <c r="Q42" s="8"/>
      <c r="R42" s="8"/>
      <c r="S42" s="8"/>
      <c r="T42" s="15">
        <f t="shared" si="6"/>
        <v>0</v>
      </c>
    </row>
    <row r="43" spans="5:20" x14ac:dyDescent="0.25">
      <c r="E43" s="9" t="s">
        <v>45</v>
      </c>
      <c r="F43" s="15">
        <v>2790785</v>
      </c>
      <c r="G43" s="15">
        <f>+F43</f>
        <v>2790785</v>
      </c>
      <c r="H43" s="8">
        <v>0</v>
      </c>
      <c r="I43" s="8">
        <v>2336503.1800000002</v>
      </c>
      <c r="J43" s="8"/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/>
      <c r="Q43" s="8"/>
      <c r="R43" s="8"/>
      <c r="S43" s="8"/>
      <c r="T43" s="15">
        <f t="shared" si="6"/>
        <v>2336503.1800000002</v>
      </c>
    </row>
    <row r="44" spans="5:20" x14ac:dyDescent="0.25">
      <c r="E44" s="9" t="s">
        <v>44</v>
      </c>
      <c r="F44" s="15"/>
      <c r="G44" s="15">
        <v>0</v>
      </c>
      <c r="H44" s="8">
        <v>0</v>
      </c>
      <c r="I44" s="8">
        <v>0</v>
      </c>
      <c r="J44" s="8"/>
      <c r="K44" s="8">
        <v>0</v>
      </c>
      <c r="L44" s="8">
        <v>0</v>
      </c>
      <c r="M44" s="8">
        <v>0</v>
      </c>
      <c r="N44" s="8">
        <v>0</v>
      </c>
      <c r="O44" s="8"/>
      <c r="P44" s="8"/>
      <c r="Q44" s="8"/>
      <c r="R44" s="8"/>
      <c r="S44" s="8"/>
      <c r="T44" s="15">
        <f t="shared" si="6"/>
        <v>0</v>
      </c>
    </row>
    <row r="45" spans="5:20" x14ac:dyDescent="0.25">
      <c r="E45" s="11" t="s">
        <v>43</v>
      </c>
      <c r="F45" s="16">
        <f t="shared" ref="F45:K45" si="7">SUM(F46:F51)</f>
        <v>0</v>
      </c>
      <c r="G45" s="16">
        <f t="shared" si="7"/>
        <v>0</v>
      </c>
      <c r="H45" s="10">
        <f t="shared" si="7"/>
        <v>0</v>
      </c>
      <c r="I45" s="10">
        <f t="shared" si="7"/>
        <v>0</v>
      </c>
      <c r="J45" s="10">
        <f t="shared" si="7"/>
        <v>0</v>
      </c>
      <c r="K45" s="10">
        <f t="shared" si="7"/>
        <v>0</v>
      </c>
      <c r="L45" s="10">
        <v>0</v>
      </c>
      <c r="M45" s="10">
        <f t="shared" ref="M45:S45" si="8">SUM(M46:M51)</f>
        <v>0</v>
      </c>
      <c r="N45" s="10">
        <f t="shared" si="8"/>
        <v>0</v>
      </c>
      <c r="O45" s="10">
        <f t="shared" si="8"/>
        <v>0</v>
      </c>
      <c r="P45" s="10">
        <f t="shared" si="8"/>
        <v>0</v>
      </c>
      <c r="Q45" s="10">
        <f t="shared" si="8"/>
        <v>0</v>
      </c>
      <c r="R45" s="10">
        <f t="shared" si="8"/>
        <v>0</v>
      </c>
      <c r="S45" s="10">
        <f t="shared" si="8"/>
        <v>0</v>
      </c>
      <c r="T45" s="15">
        <f t="shared" si="6"/>
        <v>0</v>
      </c>
    </row>
    <row r="46" spans="5:20" x14ac:dyDescent="0.25">
      <c r="E46" s="9" t="s">
        <v>42</v>
      </c>
      <c r="F46" s="15">
        <v>0</v>
      </c>
      <c r="G46" s="15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/>
      <c r="T46" s="15">
        <f t="shared" si="6"/>
        <v>0</v>
      </c>
    </row>
    <row r="47" spans="5:20" x14ac:dyDescent="0.25">
      <c r="E47" s="9" t="s">
        <v>41</v>
      </c>
      <c r="F47" s="15">
        <v>0</v>
      </c>
      <c r="G47" s="15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/>
      <c r="T47" s="15">
        <f t="shared" si="6"/>
        <v>0</v>
      </c>
    </row>
    <row r="48" spans="5:20" x14ac:dyDescent="0.25">
      <c r="E48" s="9" t="s">
        <v>40</v>
      </c>
      <c r="F48" s="15">
        <v>0</v>
      </c>
      <c r="G48" s="15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/>
      <c r="T48" s="15">
        <f t="shared" si="6"/>
        <v>0</v>
      </c>
    </row>
    <row r="49" spans="5:20" ht="30" x14ac:dyDescent="0.25">
      <c r="E49" s="17" t="s">
        <v>39</v>
      </c>
      <c r="F49" s="15">
        <v>0</v>
      </c>
      <c r="G49" s="15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/>
      <c r="T49" s="15">
        <f t="shared" si="6"/>
        <v>0</v>
      </c>
    </row>
    <row r="50" spans="5:20" x14ac:dyDescent="0.25">
      <c r="E50" s="9" t="s">
        <v>38</v>
      </c>
      <c r="F50" s="15">
        <v>0</v>
      </c>
      <c r="G50" s="15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/>
      <c r="T50" s="15">
        <f t="shared" si="6"/>
        <v>0</v>
      </c>
    </row>
    <row r="51" spans="5:20" x14ac:dyDescent="0.25">
      <c r="E51" s="9" t="s">
        <v>37</v>
      </c>
      <c r="F51" s="15">
        <v>0</v>
      </c>
      <c r="G51" s="15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/>
      <c r="T51" s="15">
        <f t="shared" si="6"/>
        <v>0</v>
      </c>
    </row>
    <row r="52" spans="5:20" x14ac:dyDescent="0.25">
      <c r="E52" s="11" t="s">
        <v>36</v>
      </c>
      <c r="F52" s="16">
        <f t="shared" ref="F52:T52" si="9">SUM(F53:F61)</f>
        <v>5244300</v>
      </c>
      <c r="G52" s="16">
        <f t="shared" si="9"/>
        <v>6165300</v>
      </c>
      <c r="H52" s="10">
        <f t="shared" si="9"/>
        <v>0</v>
      </c>
      <c r="I52" s="10">
        <f t="shared" si="9"/>
        <v>0</v>
      </c>
      <c r="J52" s="10">
        <f t="shared" si="9"/>
        <v>0</v>
      </c>
      <c r="K52" s="10">
        <f t="shared" si="9"/>
        <v>61064</v>
      </c>
      <c r="L52" s="10">
        <f t="shared" si="9"/>
        <v>174103.24</v>
      </c>
      <c r="M52" s="10">
        <f t="shared" si="9"/>
        <v>1430331.1</v>
      </c>
      <c r="N52" s="10">
        <f t="shared" si="9"/>
        <v>824318.5</v>
      </c>
      <c r="O52" s="10">
        <f t="shared" si="9"/>
        <v>0</v>
      </c>
      <c r="P52" s="10">
        <f t="shared" si="9"/>
        <v>0</v>
      </c>
      <c r="Q52" s="10">
        <f t="shared" si="9"/>
        <v>0</v>
      </c>
      <c r="R52" s="10">
        <f t="shared" si="9"/>
        <v>0</v>
      </c>
      <c r="S52" s="10">
        <f t="shared" si="9"/>
        <v>0</v>
      </c>
      <c r="T52" s="16">
        <f t="shared" si="9"/>
        <v>2489816.84</v>
      </c>
    </row>
    <row r="53" spans="5:20" x14ac:dyDescent="0.25">
      <c r="E53" s="9" t="s">
        <v>35</v>
      </c>
      <c r="F53" s="15">
        <v>509400</v>
      </c>
      <c r="G53" s="15">
        <v>760400</v>
      </c>
      <c r="H53" s="8">
        <v>0</v>
      </c>
      <c r="I53" s="8">
        <v>0</v>
      </c>
      <c r="J53" s="8">
        <v>0</v>
      </c>
      <c r="K53" s="8">
        <v>61064</v>
      </c>
      <c r="L53" s="8">
        <v>174103.24</v>
      </c>
      <c r="M53" s="8">
        <v>0</v>
      </c>
      <c r="N53" s="8">
        <v>0</v>
      </c>
      <c r="O53" s="8">
        <v>0</v>
      </c>
      <c r="P53" s="8"/>
      <c r="Q53" s="8"/>
      <c r="R53" s="8"/>
      <c r="S53" s="8"/>
      <c r="T53" s="15">
        <f>+H53+I53+J53+K53+L53+M53+N53+O53</f>
        <v>235167.24</v>
      </c>
    </row>
    <row r="54" spans="5:20" x14ac:dyDescent="0.25">
      <c r="E54" s="9" t="s">
        <v>34</v>
      </c>
      <c r="F54" s="15">
        <v>800000</v>
      </c>
      <c r="G54" s="15">
        <v>1320000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661856.1</v>
      </c>
      <c r="N54" s="8">
        <v>0</v>
      </c>
      <c r="O54" s="8">
        <v>0</v>
      </c>
      <c r="P54" s="8"/>
      <c r="Q54" s="8"/>
      <c r="R54" s="8"/>
      <c r="S54" s="8"/>
      <c r="T54" s="15">
        <f>+H54+I54+J54+K54+L54+M54+N54+O54</f>
        <v>661856.1</v>
      </c>
    </row>
    <row r="55" spans="5:20" x14ac:dyDescent="0.25">
      <c r="E55" s="9" t="s">
        <v>33</v>
      </c>
      <c r="F55" s="15">
        <v>3934900</v>
      </c>
      <c r="G55" s="15">
        <v>3934900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768475</v>
      </c>
      <c r="N55" s="8">
        <v>824318.5</v>
      </c>
      <c r="O55" s="8">
        <v>0</v>
      </c>
      <c r="P55" s="8"/>
      <c r="Q55" s="8"/>
      <c r="R55" s="8"/>
      <c r="S55" s="8"/>
      <c r="T55" s="15">
        <f>+H55+I55+J55+K55+L55+M55+N55+O55</f>
        <v>1592793.5</v>
      </c>
    </row>
    <row r="56" spans="5:20" x14ac:dyDescent="0.25">
      <c r="E56" s="9" t="s">
        <v>32</v>
      </c>
      <c r="F56" s="15"/>
      <c r="G56" s="15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/>
      <c r="Q56" s="8"/>
      <c r="R56" s="8"/>
      <c r="S56" s="8"/>
      <c r="T56" s="15">
        <f>+H56+I56+J56+K56+L56+M56+N56</f>
        <v>0</v>
      </c>
    </row>
    <row r="57" spans="5:20" x14ac:dyDescent="0.25">
      <c r="E57" s="9" t="s">
        <v>31</v>
      </c>
      <c r="F57" s="15"/>
      <c r="G57" s="15">
        <v>150000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/>
      <c r="Q57" s="8"/>
      <c r="R57" s="8"/>
      <c r="S57" s="8"/>
      <c r="T57" s="15">
        <f>SUM(H57:S57)</f>
        <v>0</v>
      </c>
    </row>
    <row r="58" spans="5:20" x14ac:dyDescent="0.25">
      <c r="E58" s="9" t="s">
        <v>30</v>
      </c>
      <c r="F58" s="15"/>
      <c r="G58" s="15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/>
      <c r="Q58" s="8"/>
      <c r="R58" s="8"/>
      <c r="S58" s="8"/>
      <c r="T58" s="15">
        <f>SUM(H58:S58)</f>
        <v>0</v>
      </c>
    </row>
    <row r="59" spans="5:20" x14ac:dyDescent="0.25">
      <c r="E59" s="9" t="s">
        <v>29</v>
      </c>
      <c r="F59" s="15"/>
      <c r="G59" s="15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/>
      <c r="Q59" s="8"/>
      <c r="R59" s="8"/>
      <c r="S59" s="8"/>
      <c r="T59" s="15">
        <f>SUM(H59:S59)</f>
        <v>0</v>
      </c>
    </row>
    <row r="60" spans="5:20" x14ac:dyDescent="0.25">
      <c r="E60" s="9" t="s">
        <v>28</v>
      </c>
      <c r="F60" s="15"/>
      <c r="G60" s="15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/>
      <c r="Q60" s="8"/>
      <c r="R60" s="8"/>
      <c r="S60" s="8"/>
      <c r="T60" s="15">
        <f>SUM(H60:S60)</f>
        <v>0</v>
      </c>
    </row>
    <row r="61" spans="5:20" x14ac:dyDescent="0.25">
      <c r="E61" s="9" t="s">
        <v>27</v>
      </c>
      <c r="F61" s="15"/>
      <c r="G61" s="15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/>
      <c r="Q61" s="8"/>
      <c r="R61" s="8"/>
      <c r="S61" s="8"/>
      <c r="T61" s="15">
        <f>SUM(H61:S61)</f>
        <v>0</v>
      </c>
    </row>
    <row r="62" spans="5:20" x14ac:dyDescent="0.25">
      <c r="E62" s="11" t="s">
        <v>26</v>
      </c>
      <c r="F62" s="16">
        <f t="shared" ref="F62:T62" si="10">SUM(F63:F66)</f>
        <v>0</v>
      </c>
      <c r="G62" s="16">
        <f t="shared" si="10"/>
        <v>0</v>
      </c>
      <c r="H62" s="10">
        <f t="shared" si="10"/>
        <v>0</v>
      </c>
      <c r="I62" s="10">
        <f t="shared" si="10"/>
        <v>0</v>
      </c>
      <c r="J62" s="10">
        <f t="shared" si="10"/>
        <v>0</v>
      </c>
      <c r="K62" s="10">
        <f t="shared" si="10"/>
        <v>0</v>
      </c>
      <c r="L62" s="10">
        <f t="shared" si="10"/>
        <v>0</v>
      </c>
      <c r="M62" s="10">
        <f t="shared" si="10"/>
        <v>0</v>
      </c>
      <c r="N62" s="10">
        <f t="shared" si="10"/>
        <v>0</v>
      </c>
      <c r="O62" s="10">
        <f t="shared" si="10"/>
        <v>0</v>
      </c>
      <c r="P62" s="10">
        <f t="shared" si="10"/>
        <v>0</v>
      </c>
      <c r="Q62" s="10">
        <f t="shared" si="10"/>
        <v>0</v>
      </c>
      <c r="R62" s="10">
        <f t="shared" si="10"/>
        <v>0</v>
      </c>
      <c r="S62" s="10">
        <f t="shared" si="10"/>
        <v>0</v>
      </c>
      <c r="T62" s="16">
        <f t="shared" si="10"/>
        <v>0</v>
      </c>
    </row>
    <row r="63" spans="5:20" x14ac:dyDescent="0.25">
      <c r="E63" s="9" t="s">
        <v>25</v>
      </c>
      <c r="F63" s="15">
        <v>0</v>
      </c>
      <c r="G63" s="15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/>
      <c r="Q63" s="8"/>
      <c r="R63" s="8"/>
      <c r="S63" s="8"/>
      <c r="T63" s="15">
        <f t="shared" ref="T63:T74" si="11">SUM(H63:S63)</f>
        <v>0</v>
      </c>
    </row>
    <row r="64" spans="5:20" x14ac:dyDescent="0.25">
      <c r="E64" s="9" t="s">
        <v>24</v>
      </c>
      <c r="F64" s="15">
        <v>0</v>
      </c>
      <c r="G64" s="15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/>
      <c r="Q64" s="8"/>
      <c r="R64" s="8"/>
      <c r="S64" s="8"/>
      <c r="T64" s="15">
        <f t="shared" si="11"/>
        <v>0</v>
      </c>
    </row>
    <row r="65" spans="5:20" x14ac:dyDescent="0.25">
      <c r="E65" s="9" t="s">
        <v>23</v>
      </c>
      <c r="F65" s="15">
        <v>0</v>
      </c>
      <c r="G65" s="15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/>
      <c r="Q65" s="8"/>
      <c r="R65" s="8"/>
      <c r="S65" s="8"/>
      <c r="T65" s="15">
        <f t="shared" si="11"/>
        <v>0</v>
      </c>
    </row>
    <row r="66" spans="5:20" x14ac:dyDescent="0.25">
      <c r="E66" s="9" t="s">
        <v>22</v>
      </c>
      <c r="F66" s="15">
        <v>0</v>
      </c>
      <c r="G66" s="15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/>
      <c r="Q66" s="8"/>
      <c r="R66" s="8"/>
      <c r="S66" s="8"/>
      <c r="T66" s="15">
        <f t="shared" si="11"/>
        <v>0</v>
      </c>
    </row>
    <row r="67" spans="5:20" x14ac:dyDescent="0.25">
      <c r="E67" s="11" t="s">
        <v>21</v>
      </c>
      <c r="F67" s="16">
        <f t="shared" ref="F67:S67" si="12">SUM(F68:F69)</f>
        <v>0</v>
      </c>
      <c r="G67" s="16">
        <f t="shared" si="12"/>
        <v>0</v>
      </c>
      <c r="H67" s="10">
        <f t="shared" si="12"/>
        <v>0</v>
      </c>
      <c r="I67" s="10">
        <f t="shared" si="12"/>
        <v>0</v>
      </c>
      <c r="J67" s="10">
        <f t="shared" si="12"/>
        <v>0</v>
      </c>
      <c r="K67" s="10">
        <f t="shared" si="12"/>
        <v>0</v>
      </c>
      <c r="L67" s="10">
        <f t="shared" si="12"/>
        <v>0</v>
      </c>
      <c r="M67" s="10">
        <f t="shared" si="12"/>
        <v>0</v>
      </c>
      <c r="N67" s="10">
        <f t="shared" si="12"/>
        <v>0</v>
      </c>
      <c r="O67" s="10">
        <f t="shared" si="12"/>
        <v>0</v>
      </c>
      <c r="P67" s="10">
        <f t="shared" si="12"/>
        <v>0</v>
      </c>
      <c r="Q67" s="10">
        <f t="shared" si="12"/>
        <v>0</v>
      </c>
      <c r="R67" s="10">
        <f t="shared" si="12"/>
        <v>0</v>
      </c>
      <c r="S67" s="10">
        <f t="shared" si="12"/>
        <v>0</v>
      </c>
      <c r="T67" s="15">
        <f t="shared" si="11"/>
        <v>0</v>
      </c>
    </row>
    <row r="68" spans="5:20" x14ac:dyDescent="0.25">
      <c r="E68" s="9" t="s">
        <v>20</v>
      </c>
      <c r="F68" s="15">
        <v>0</v>
      </c>
      <c r="G68" s="15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/>
      <c r="T68" s="15">
        <f t="shared" si="11"/>
        <v>0</v>
      </c>
    </row>
    <row r="69" spans="5:20" x14ac:dyDescent="0.25">
      <c r="E69" s="9" t="s">
        <v>19</v>
      </c>
      <c r="F69" s="15">
        <v>0</v>
      </c>
      <c r="G69" s="15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/>
      <c r="T69" s="15">
        <f t="shared" si="11"/>
        <v>0</v>
      </c>
    </row>
    <row r="70" spans="5:20" x14ac:dyDescent="0.25">
      <c r="E70" s="11" t="s">
        <v>18</v>
      </c>
      <c r="F70" s="16">
        <f t="shared" ref="F70:S70" si="13">SUM(F71:F73)</f>
        <v>0</v>
      </c>
      <c r="G70" s="16">
        <f t="shared" si="13"/>
        <v>0</v>
      </c>
      <c r="H70" s="10">
        <f t="shared" si="13"/>
        <v>0</v>
      </c>
      <c r="I70" s="10">
        <f t="shared" si="13"/>
        <v>0</v>
      </c>
      <c r="J70" s="10">
        <f t="shared" si="13"/>
        <v>0</v>
      </c>
      <c r="K70" s="10">
        <f t="shared" si="13"/>
        <v>0</v>
      </c>
      <c r="L70" s="10">
        <f t="shared" si="13"/>
        <v>0</v>
      </c>
      <c r="M70" s="10">
        <f t="shared" si="13"/>
        <v>0</v>
      </c>
      <c r="N70" s="10">
        <f t="shared" si="13"/>
        <v>0</v>
      </c>
      <c r="O70" s="10">
        <f t="shared" si="13"/>
        <v>0</v>
      </c>
      <c r="P70" s="10">
        <f t="shared" si="13"/>
        <v>0</v>
      </c>
      <c r="Q70" s="10">
        <f t="shared" si="13"/>
        <v>0</v>
      </c>
      <c r="R70" s="10">
        <f t="shared" si="13"/>
        <v>0</v>
      </c>
      <c r="S70" s="10">
        <f t="shared" si="13"/>
        <v>0</v>
      </c>
      <c r="T70" s="15">
        <f t="shared" si="11"/>
        <v>0</v>
      </c>
    </row>
    <row r="71" spans="5:20" x14ac:dyDescent="0.25">
      <c r="E71" s="9" t="s">
        <v>17</v>
      </c>
      <c r="F71" s="15">
        <v>0</v>
      </c>
      <c r="G71" s="15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/>
      <c r="T71" s="8">
        <f t="shared" si="11"/>
        <v>0</v>
      </c>
    </row>
    <row r="72" spans="5:20" x14ac:dyDescent="0.25">
      <c r="E72" s="9" t="s">
        <v>16</v>
      </c>
      <c r="F72" s="15">
        <v>0</v>
      </c>
      <c r="G72" s="15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/>
      <c r="T72" s="8">
        <f t="shared" si="11"/>
        <v>0</v>
      </c>
    </row>
    <row r="73" spans="5:20" x14ac:dyDescent="0.25">
      <c r="E73" s="9" t="s">
        <v>15</v>
      </c>
      <c r="F73" s="15">
        <v>0</v>
      </c>
      <c r="G73" s="15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/>
      <c r="T73" s="8">
        <f t="shared" si="11"/>
        <v>0</v>
      </c>
    </row>
    <row r="74" spans="5:20" x14ac:dyDescent="0.25">
      <c r="E74" s="14" t="s">
        <v>14</v>
      </c>
      <c r="F74" s="13"/>
      <c r="G74" s="13"/>
      <c r="H74" s="12"/>
      <c r="I74" s="12"/>
      <c r="J74" s="12"/>
      <c r="K74" s="12"/>
      <c r="L74" s="12"/>
      <c r="M74" s="12"/>
      <c r="N74" s="12">
        <v>0</v>
      </c>
      <c r="O74" s="12"/>
      <c r="P74" s="12"/>
      <c r="Q74" s="12"/>
      <c r="R74" s="12"/>
      <c r="S74" s="12"/>
      <c r="T74" s="12">
        <f t="shared" si="11"/>
        <v>0</v>
      </c>
    </row>
    <row r="75" spans="5:20" x14ac:dyDescent="0.25">
      <c r="E75" s="11" t="s">
        <v>13</v>
      </c>
      <c r="F75" s="10">
        <f t="shared" ref="F75:S75" si="14">SUM(F76:F77)</f>
        <v>0</v>
      </c>
      <c r="G75" s="10">
        <f t="shared" si="14"/>
        <v>0</v>
      </c>
      <c r="H75" s="10">
        <f t="shared" si="14"/>
        <v>0</v>
      </c>
      <c r="I75" s="10">
        <f t="shared" si="14"/>
        <v>0</v>
      </c>
      <c r="J75" s="10">
        <f t="shared" si="14"/>
        <v>0</v>
      </c>
      <c r="K75" s="10">
        <f t="shared" si="14"/>
        <v>0</v>
      </c>
      <c r="L75" s="10">
        <f t="shared" si="14"/>
        <v>0</v>
      </c>
      <c r="M75" s="10">
        <f t="shared" si="14"/>
        <v>0</v>
      </c>
      <c r="N75" s="10">
        <f t="shared" si="14"/>
        <v>0</v>
      </c>
      <c r="O75" s="10">
        <f t="shared" si="14"/>
        <v>0</v>
      </c>
      <c r="P75" s="10">
        <f t="shared" si="14"/>
        <v>0</v>
      </c>
      <c r="Q75" s="10">
        <f t="shared" si="14"/>
        <v>0</v>
      </c>
      <c r="R75" s="10">
        <f t="shared" si="14"/>
        <v>0</v>
      </c>
      <c r="S75" s="10">
        <f t="shared" si="14"/>
        <v>0</v>
      </c>
      <c r="T75" s="10">
        <f>SUM(F75:S75)</f>
        <v>0</v>
      </c>
    </row>
    <row r="76" spans="5:20" x14ac:dyDescent="0.25">
      <c r="E76" s="9" t="s">
        <v>12</v>
      </c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5:20" x14ac:dyDescent="0.25">
      <c r="E77" s="9" t="s">
        <v>11</v>
      </c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5:20" x14ac:dyDescent="0.25">
      <c r="E78" s="11" t="s">
        <v>10</v>
      </c>
      <c r="F78" s="10">
        <f t="shared" ref="F78:S78" si="15">SUM(F79:F80)</f>
        <v>0</v>
      </c>
      <c r="G78" s="10">
        <f t="shared" si="15"/>
        <v>0</v>
      </c>
      <c r="H78" s="10">
        <f t="shared" si="15"/>
        <v>0</v>
      </c>
      <c r="I78" s="10">
        <f t="shared" si="15"/>
        <v>0</v>
      </c>
      <c r="J78" s="10">
        <f t="shared" si="15"/>
        <v>0</v>
      </c>
      <c r="K78" s="10">
        <f t="shared" si="15"/>
        <v>0</v>
      </c>
      <c r="L78" s="10">
        <f t="shared" si="15"/>
        <v>0</v>
      </c>
      <c r="M78" s="10">
        <f t="shared" si="15"/>
        <v>0</v>
      </c>
      <c r="N78" s="10">
        <f t="shared" si="15"/>
        <v>0</v>
      </c>
      <c r="O78" s="10">
        <f t="shared" si="15"/>
        <v>0</v>
      </c>
      <c r="P78" s="10">
        <f t="shared" si="15"/>
        <v>0</v>
      </c>
      <c r="Q78" s="10">
        <f t="shared" si="15"/>
        <v>0</v>
      </c>
      <c r="R78" s="10">
        <f t="shared" si="15"/>
        <v>0</v>
      </c>
      <c r="S78" s="10">
        <f t="shared" si="15"/>
        <v>0</v>
      </c>
      <c r="T78" s="3">
        <f>SUM(F78:S78)</f>
        <v>0</v>
      </c>
    </row>
    <row r="79" spans="5:20" x14ac:dyDescent="0.25">
      <c r="E79" s="9" t="s">
        <v>9</v>
      </c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5:20" x14ac:dyDescent="0.25">
      <c r="E80" s="9" t="s">
        <v>8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5:20" x14ac:dyDescent="0.25">
      <c r="E81" s="11" t="s">
        <v>7</v>
      </c>
      <c r="F81" s="10">
        <f t="shared" ref="F81:S81" si="16">+F82</f>
        <v>0</v>
      </c>
      <c r="G81" s="10">
        <f t="shared" si="16"/>
        <v>0</v>
      </c>
      <c r="H81" s="10">
        <f t="shared" si="16"/>
        <v>0</v>
      </c>
      <c r="I81" s="10">
        <f t="shared" si="16"/>
        <v>0</v>
      </c>
      <c r="J81" s="10">
        <f t="shared" si="16"/>
        <v>0</v>
      </c>
      <c r="K81" s="10">
        <f t="shared" si="16"/>
        <v>0</v>
      </c>
      <c r="L81" s="10">
        <f t="shared" si="16"/>
        <v>0</v>
      </c>
      <c r="M81" s="10">
        <f t="shared" si="16"/>
        <v>0</v>
      </c>
      <c r="N81" s="10">
        <f t="shared" si="16"/>
        <v>0</v>
      </c>
      <c r="O81" s="10">
        <f t="shared" si="16"/>
        <v>0</v>
      </c>
      <c r="P81" s="10">
        <f t="shared" si="16"/>
        <v>0</v>
      </c>
      <c r="Q81" s="10">
        <f t="shared" si="16"/>
        <v>0</v>
      </c>
      <c r="R81" s="10">
        <f t="shared" si="16"/>
        <v>0</v>
      </c>
      <c r="S81" s="10">
        <f t="shared" si="16"/>
        <v>0</v>
      </c>
      <c r="T81" s="3">
        <f>SUM(F81:S81)</f>
        <v>0</v>
      </c>
    </row>
    <row r="82" spans="5:20" x14ac:dyDescent="0.25">
      <c r="E82" s="9" t="s">
        <v>6</v>
      </c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5:20" ht="15.75" thickBot="1" x14ac:dyDescent="0.3">
      <c r="E83" s="7" t="s">
        <v>5</v>
      </c>
      <c r="F83" s="6">
        <f t="shared" ref="F83:T83" si="17">+F10+F16+F26+F36+F45+F52+F62+F67+F70+F75+F78+F81</f>
        <v>100191553</v>
      </c>
      <c r="G83" s="6">
        <f t="shared" si="17"/>
        <v>100191053</v>
      </c>
      <c r="H83" s="6">
        <f t="shared" si="17"/>
        <v>4371245.6099999994</v>
      </c>
      <c r="I83" s="6">
        <f t="shared" si="17"/>
        <v>6885765.5800000001</v>
      </c>
      <c r="J83" s="6">
        <f t="shared" si="17"/>
        <v>4904710.2300000004</v>
      </c>
      <c r="K83" s="6">
        <f t="shared" si="17"/>
        <v>4998416.17</v>
      </c>
      <c r="L83" s="6">
        <f t="shared" si="17"/>
        <v>8733724.5700000003</v>
      </c>
      <c r="M83" s="6">
        <f t="shared" si="17"/>
        <v>10141531.629999999</v>
      </c>
      <c r="N83" s="6">
        <f t="shared" si="17"/>
        <v>6720203.0699999994</v>
      </c>
      <c r="O83" s="6">
        <f t="shared" si="17"/>
        <v>8026580.0899999999</v>
      </c>
      <c r="P83" s="6">
        <f t="shared" si="17"/>
        <v>0</v>
      </c>
      <c r="Q83" s="6">
        <f t="shared" si="17"/>
        <v>0</v>
      </c>
      <c r="R83" s="6">
        <f t="shared" si="17"/>
        <v>0</v>
      </c>
      <c r="S83" s="6">
        <f t="shared" si="17"/>
        <v>0</v>
      </c>
      <c r="T83" s="6">
        <f t="shared" si="17"/>
        <v>54782176.950000003</v>
      </c>
    </row>
    <row r="84" spans="5:20" ht="27.75" customHeight="1" thickBot="1" x14ac:dyDescent="0.3">
      <c r="E84" s="5" t="s">
        <v>4</v>
      </c>
      <c r="G84" s="3"/>
    </row>
    <row r="85" spans="5:20" ht="25.5" thickBot="1" x14ac:dyDescent="0.3">
      <c r="E85" s="4" t="s">
        <v>3</v>
      </c>
      <c r="F85" s="3"/>
    </row>
    <row r="86" spans="5:20" ht="61.5" thickBot="1" x14ac:dyDescent="0.3">
      <c r="E86" s="2" t="s">
        <v>2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5:20" ht="18.75" x14ac:dyDescent="0.3">
      <c r="E87" s="24" t="s">
        <v>1</v>
      </c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1"/>
      <c r="T87" s="1"/>
    </row>
    <row r="88" spans="5:20" ht="18.75" x14ac:dyDescent="0.3">
      <c r="E88" s="24" t="s">
        <v>0</v>
      </c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1"/>
      <c r="T88" s="1"/>
    </row>
    <row r="89" spans="5:20" x14ac:dyDescent="0.25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5:20" x14ac:dyDescent="0.25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5:20" x14ac:dyDescent="0.25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5:20" x14ac:dyDescent="0.25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5:20" x14ac:dyDescent="0.25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</sheetData>
  <mergeCells count="11">
    <mergeCell ref="E1:T1"/>
    <mergeCell ref="E2:T2"/>
    <mergeCell ref="E7:E8"/>
    <mergeCell ref="F7:F8"/>
    <mergeCell ref="G7:G8"/>
    <mergeCell ref="E3:T3"/>
    <mergeCell ref="E4:T4"/>
    <mergeCell ref="E87:R87"/>
    <mergeCell ref="E88:R88"/>
    <mergeCell ref="E5:T5"/>
    <mergeCell ref="H7:T7"/>
  </mergeCells>
  <pageMargins left="0" right="0" top="0.74803040244969377" bottom="0.74803040244969377" header="0.31496062992125984" footer="0.31496062992125984"/>
  <pageSetup paperSize="5" scale="44" orientation="portrait" r:id="rId1"/>
  <rowBreaks count="1" manualBreakCount="1">
    <brk id="44" min="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APROBADO AGOSTO</vt:lpstr>
      <vt:lpstr>'EJECUCION APROBADO AGOSTO'!Print_Area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2024-09-04T13:12:32Z</cp:lastPrinted>
  <dcterms:created xsi:type="dcterms:W3CDTF">2024-09-04T13:09:13Z</dcterms:created>
  <dcterms:modified xsi:type="dcterms:W3CDTF">2024-09-04T13:13:21Z</dcterms:modified>
</cp:coreProperties>
</file>