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4/06-Junio/"/>
    </mc:Choice>
  </mc:AlternateContent>
  <xr:revisionPtr revIDLastSave="5" documentId="8_{5A1DADBF-91F1-4CD5-A9DF-A4A2A021C833}" xr6:coauthVersionLast="47" xr6:coauthVersionMax="47" xr10:uidLastSave="{521D62DD-3401-4ACA-9509-A2EC2AE04EC7}"/>
  <bookViews>
    <workbookView xWindow="-28920" yWindow="-120" windowWidth="29040" windowHeight="15720" xr2:uid="{784E5D24-0E0A-4A1C-AEDB-8C414D77F257}"/>
  </bookViews>
  <sheets>
    <sheet name="EJECUCION APROBADO JUNIO" sheetId="2" r:id="rId1"/>
  </sheets>
  <definedNames>
    <definedName name="_xlnm.Print_Area" localSheetId="0">'EJECUCION APROBADO JUNIO'!$E$1:$T$88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5" i="2" l="1"/>
  <c r="T54" i="2"/>
  <c r="T53" i="2"/>
  <c r="T38" i="2"/>
  <c r="T37" i="2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44" i="2"/>
  <c r="T43" i="2"/>
  <c r="T42" i="2"/>
  <c r="T41" i="2"/>
  <c r="T40" i="2"/>
  <c r="T39" i="2"/>
  <c r="T36" i="2"/>
  <c r="T51" i="2"/>
  <c r="T50" i="2"/>
  <c r="T49" i="2"/>
  <c r="T48" i="2"/>
  <c r="T47" i="2"/>
  <c r="T46" i="2"/>
  <c r="T45" i="2"/>
  <c r="J16" i="2"/>
  <c r="F26" i="2"/>
  <c r="F16" i="2"/>
  <c r="F10" i="2"/>
  <c r="G43" i="2"/>
  <c r="G26" i="2"/>
  <c r="G16" i="2"/>
  <c r="G15" i="2"/>
  <c r="G12" i="2"/>
  <c r="G11" i="2"/>
  <c r="G10" i="2" s="1"/>
  <c r="T26" i="2" l="1"/>
  <c r="G36" i="2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T67" i="2"/>
  <c r="P83" i="2"/>
  <c r="T52" i="2"/>
  <c r="O83" i="2"/>
  <c r="T16" i="2"/>
  <c r="T10" i="2"/>
  <c r="N83" i="2"/>
  <c r="T83" i="2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<sst xmlns="http://schemas.openxmlformats.org/spreadsheetml/2006/main" count="100" uniqueCount="100">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</sst>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276160</xdr:colOff>
      <xdr:row>0</xdr:row>
      <xdr:rowOff>339943</xdr:rowOff>
    </xdr:from>
    <xdr:to>
      <xdr:col>12</xdr:col>
      <xdr:colOff>280148</xdr:colOff>
      <xdr:row>4</xdr:row>
      <xdr:rowOff>44823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3042" y="339943"/>
          <a:ext cx="1225430" cy="735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1658472</xdr:colOff>
      <xdr:row>0</xdr:row>
      <xdr:rowOff>313767</xdr:rowOff>
    </xdr:from>
    <xdr:to>
      <xdr:col>4</xdr:col>
      <xdr:colOff>2292124</xdr:colOff>
      <xdr:row>3</xdr:row>
      <xdr:rowOff>89647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472" y="313767"/>
          <a:ext cx="633652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93"/>
  <sheetViews>
    <sheetView showGridLines="0" tabSelected="1" topLeftCell="C1" zoomScale="85" zoomScaleNormal="85" zoomScaleSheetLayoutView="55" workbookViewId="0">
      <selection activeCell="E3" sqref="E3:T3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6.85546875" customWidth="1"/>
    <col min="10" max="10" width="19.7109375" customWidth="1"/>
    <col min="11" max="11" width="13.140625" customWidth="1"/>
    <col min="12" max="12" width="18.28515625" customWidth="1"/>
    <col min="13" max="13" width="18.42578125" customWidth="1"/>
    <col min="14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7" t="s">
        <v>93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5:21" ht="21" customHeight="1" x14ac:dyDescent="0.25">
      <c r="E2" s="29" t="s">
        <v>94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5:21" ht="15.75" x14ac:dyDescent="0.25">
      <c r="E3" s="34">
        <v>2023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5:21" ht="15.75" customHeight="1" x14ac:dyDescent="0.25">
      <c r="E4" s="36" t="s">
        <v>90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5:21" ht="15.75" customHeight="1" x14ac:dyDescent="0.25">
      <c r="E5" s="23" t="s">
        <v>75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7" spans="5:21" ht="25.5" customHeight="1" x14ac:dyDescent="0.25">
      <c r="E7" s="31" t="s">
        <v>65</v>
      </c>
      <c r="F7" s="32" t="s">
        <v>92</v>
      </c>
      <c r="G7" s="32" t="s">
        <v>91</v>
      </c>
      <c r="H7" s="24" t="s">
        <v>89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5:21" x14ac:dyDescent="0.25">
      <c r="E8" s="31"/>
      <c r="F8" s="33"/>
      <c r="G8" s="33"/>
      <c r="H8" s="8" t="s">
        <v>77</v>
      </c>
      <c r="I8" s="8" t="s">
        <v>78</v>
      </c>
      <c r="J8" s="8" t="s">
        <v>79</v>
      </c>
      <c r="K8" s="8" t="s">
        <v>80</v>
      </c>
      <c r="L8" s="9" t="s">
        <v>81</v>
      </c>
      <c r="M8" s="8" t="s">
        <v>82</v>
      </c>
      <c r="N8" s="9" t="s">
        <v>83</v>
      </c>
      <c r="O8" s="8" t="s">
        <v>84</v>
      </c>
      <c r="P8" s="8" t="s">
        <v>85</v>
      </c>
      <c r="Q8" s="8" t="s">
        <v>86</v>
      </c>
      <c r="R8" s="8" t="s">
        <v>87</v>
      </c>
      <c r="S8" s="9" t="s">
        <v>88</v>
      </c>
      <c r="T8" s="8" t="s">
        <v>76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45057682</v>
      </c>
      <c r="H10" s="14">
        <f>SUM(H11:H15)</f>
        <v>2975059.31</v>
      </c>
      <c r="I10" s="14">
        <f t="shared" ref="I10:R10" si="0">SUM(I11:I15)</f>
        <v>2900982.71</v>
      </c>
      <c r="J10" s="14">
        <f t="shared" si="0"/>
        <v>2966370.38</v>
      </c>
      <c r="K10" s="14">
        <f t="shared" si="0"/>
        <v>3160948.21</v>
      </c>
      <c r="L10" s="14">
        <f t="shared" si="0"/>
        <v>5098467.2</v>
      </c>
      <c r="M10" s="14">
        <f t="shared" si="0"/>
        <v>3368550.54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20470378.350000001</v>
      </c>
    </row>
    <row r="11" spans="5:21" x14ac:dyDescent="0.25">
      <c r="E11" s="5" t="s">
        <v>2</v>
      </c>
      <c r="F11" s="6">
        <v>30743942</v>
      </c>
      <c r="G11" s="6">
        <f>+F11</f>
        <v>30743942</v>
      </c>
      <c r="H11" s="11">
        <v>2281000</v>
      </c>
      <c r="I11" s="11">
        <v>2216000</v>
      </c>
      <c r="J11" s="11">
        <v>2272666.67</v>
      </c>
      <c r="K11" s="11">
        <v>2462975.08</v>
      </c>
      <c r="L11" s="11">
        <v>2301000</v>
      </c>
      <c r="M11" s="11">
        <v>2301000</v>
      </c>
      <c r="N11" s="11"/>
      <c r="O11" s="11"/>
      <c r="P11" s="11"/>
      <c r="Q11" s="11"/>
      <c r="R11" s="11"/>
      <c r="S11" s="11"/>
      <c r="T11" s="6">
        <f>+H11+I11+J11+K11+L11+M11</f>
        <v>13834641.75</v>
      </c>
    </row>
    <row r="12" spans="5:21" x14ac:dyDescent="0.25">
      <c r="E12" s="5" t="s">
        <v>3</v>
      </c>
      <c r="F12" s="6">
        <v>9660500</v>
      </c>
      <c r="G12" s="6">
        <f>+F12</f>
        <v>9660500</v>
      </c>
      <c r="H12" s="11">
        <v>356000</v>
      </c>
      <c r="I12" s="12">
        <v>356000</v>
      </c>
      <c r="J12" s="11">
        <v>356000</v>
      </c>
      <c r="K12" s="11">
        <v>356000</v>
      </c>
      <c r="L12" s="11">
        <v>2455416.66</v>
      </c>
      <c r="M12" s="11">
        <v>725500</v>
      </c>
      <c r="N12" s="11"/>
      <c r="O12" s="11"/>
      <c r="P12" s="11"/>
      <c r="Q12" s="11"/>
      <c r="R12" s="11"/>
      <c r="S12" s="11"/>
      <c r="T12" s="6">
        <f>+H12+I12+J12+K12+L12+M12</f>
        <v>4604916.66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/>
      <c r="O13" s="11"/>
      <c r="P13" s="11"/>
      <c r="Q13" s="11"/>
      <c r="R13" s="11"/>
      <c r="S13" s="11"/>
      <c r="T13" s="6">
        <f>+H13+I13+J13+K13+L13+M13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/>
      <c r="O14" s="11"/>
      <c r="P14" s="11"/>
      <c r="Q14" s="11"/>
      <c r="R14" s="11"/>
      <c r="S14" s="11"/>
      <c r="T14" s="6">
        <f>+H14+I14+J14+K14+L14+M14</f>
        <v>0</v>
      </c>
    </row>
    <row r="15" spans="5:21" x14ac:dyDescent="0.25">
      <c r="E15" s="5" t="s">
        <v>6</v>
      </c>
      <c r="F15" s="6">
        <v>4653240</v>
      </c>
      <c r="G15" s="6">
        <f>+F15</f>
        <v>4653240</v>
      </c>
      <c r="H15" s="11">
        <v>338059.31</v>
      </c>
      <c r="I15" s="11">
        <v>328982.71000000002</v>
      </c>
      <c r="J15" s="11">
        <v>337703.71</v>
      </c>
      <c r="K15" s="11">
        <v>341973.13</v>
      </c>
      <c r="L15" s="11">
        <v>342050.54</v>
      </c>
      <c r="M15" s="11">
        <v>342050.54</v>
      </c>
      <c r="N15" s="11"/>
      <c r="O15" s="11"/>
      <c r="P15" s="11"/>
      <c r="Q15" s="11"/>
      <c r="R15" s="11"/>
      <c r="S15" s="11"/>
      <c r="T15" s="6">
        <f>+H15+I15+J15+K15+L15+M15</f>
        <v>2030819.94</v>
      </c>
    </row>
    <row r="16" spans="5:21" x14ac:dyDescent="0.25">
      <c r="E16" s="3" t="s">
        <v>7</v>
      </c>
      <c r="F16" s="4">
        <f>SUM(F17:F25)</f>
        <v>34814786</v>
      </c>
      <c r="G16" s="4">
        <f>SUM(G17:G25)</f>
        <v>32360370</v>
      </c>
      <c r="H16" s="14">
        <f>SUM(H17:H25)</f>
        <v>1396186.2999999998</v>
      </c>
      <c r="I16" s="14">
        <f t="shared" ref="I16:R16" si="1">SUM(I17:I25)</f>
        <v>1648279.6899999997</v>
      </c>
      <c r="J16" s="14">
        <f>SUM(J17:J25)</f>
        <v>1938339.85</v>
      </c>
      <c r="K16" s="14">
        <f t="shared" si="1"/>
        <v>1776403.96</v>
      </c>
      <c r="L16" s="14">
        <f t="shared" si="1"/>
        <v>1954774.14</v>
      </c>
      <c r="M16" s="14">
        <f t="shared" si="1"/>
        <v>4523254.34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13237238.280000001</v>
      </c>
    </row>
    <row r="17" spans="5:21" x14ac:dyDescent="0.25">
      <c r="E17" s="5" t="s">
        <v>8</v>
      </c>
      <c r="F17" s="6">
        <v>2394000</v>
      </c>
      <c r="G17" s="6">
        <v>2394000</v>
      </c>
      <c r="H17" s="11">
        <v>107734.1</v>
      </c>
      <c r="I17" s="11">
        <v>168740.52</v>
      </c>
      <c r="J17" s="11">
        <v>81799.539999999994</v>
      </c>
      <c r="K17" s="11">
        <v>169125.47</v>
      </c>
      <c r="L17" s="11">
        <v>172049.62</v>
      </c>
      <c r="M17" s="11">
        <v>170236.31</v>
      </c>
      <c r="N17" s="11"/>
      <c r="O17" s="11"/>
      <c r="P17" s="11"/>
      <c r="Q17" s="11"/>
      <c r="R17" s="11"/>
      <c r="S17" s="11"/>
      <c r="T17" s="6">
        <f t="shared" ref="T17:T25" si="2">+H17+I17+J17+K17+L17+M17</f>
        <v>869685.56</v>
      </c>
    </row>
    <row r="18" spans="5:21" x14ac:dyDescent="0.25">
      <c r="E18" s="5" t="s">
        <v>9</v>
      </c>
      <c r="F18" s="6">
        <v>810000</v>
      </c>
      <c r="G18" s="6">
        <v>827500</v>
      </c>
      <c r="H18" s="11">
        <v>0</v>
      </c>
      <c r="I18" s="11">
        <v>50000</v>
      </c>
      <c r="J18" s="11">
        <v>25000</v>
      </c>
      <c r="K18" s="11">
        <v>25000</v>
      </c>
      <c r="L18" s="11">
        <v>275000</v>
      </c>
      <c r="M18" s="11">
        <v>25000</v>
      </c>
      <c r="N18" s="11"/>
      <c r="O18" s="11"/>
      <c r="P18" s="11"/>
      <c r="Q18" s="11"/>
      <c r="R18" s="11"/>
      <c r="S18" s="11"/>
      <c r="T18" s="6">
        <f t="shared" si="2"/>
        <v>400000</v>
      </c>
    </row>
    <row r="19" spans="5:21" x14ac:dyDescent="0.25">
      <c r="E19" s="5" t="s">
        <v>10</v>
      </c>
      <c r="F19" s="6">
        <v>1500000</v>
      </c>
      <c r="G19" s="6">
        <v>1500000</v>
      </c>
      <c r="H19" s="11">
        <v>0</v>
      </c>
      <c r="I19" s="11">
        <v>0</v>
      </c>
      <c r="J19" s="11">
        <v>39200</v>
      </c>
      <c r="K19" s="11">
        <v>138705</v>
      </c>
      <c r="L19" s="11">
        <v>134665</v>
      </c>
      <c r="M19" s="11">
        <v>0</v>
      </c>
      <c r="N19" s="11"/>
      <c r="O19" s="11"/>
      <c r="P19" s="11"/>
      <c r="Q19" s="11"/>
      <c r="R19" s="11"/>
      <c r="S19" s="11"/>
      <c r="T19" s="6">
        <f t="shared" si="2"/>
        <v>312570</v>
      </c>
    </row>
    <row r="20" spans="5:21" x14ac:dyDescent="0.25">
      <c r="E20" s="5" t="s">
        <v>11</v>
      </c>
      <c r="F20" s="6">
        <v>200000</v>
      </c>
      <c r="G20" s="6">
        <v>200000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/>
      <c r="O20" s="11"/>
      <c r="P20" s="11"/>
      <c r="Q20" s="11"/>
      <c r="R20" s="11"/>
      <c r="S20" s="11"/>
      <c r="T20" s="6">
        <f t="shared" si="2"/>
        <v>0</v>
      </c>
    </row>
    <row r="21" spans="5:21" x14ac:dyDescent="0.25">
      <c r="E21" s="5" t="s">
        <v>12</v>
      </c>
      <c r="F21" s="6">
        <v>9165000</v>
      </c>
      <c r="G21" s="6">
        <v>9265000</v>
      </c>
      <c r="H21" s="11">
        <v>640108.71</v>
      </c>
      <c r="I21" s="11">
        <v>642282.25</v>
      </c>
      <c r="J21" s="11">
        <v>794082.25</v>
      </c>
      <c r="K21" s="11">
        <v>643369.02</v>
      </c>
      <c r="L21" s="11">
        <v>719358.48</v>
      </c>
      <c r="M21" s="11">
        <v>746629.34</v>
      </c>
      <c r="N21" s="11"/>
      <c r="O21" s="11"/>
      <c r="P21" s="11"/>
      <c r="Q21" s="11"/>
      <c r="R21" s="11"/>
      <c r="S21" s="11"/>
      <c r="T21" s="6">
        <f t="shared" si="2"/>
        <v>4185830.05</v>
      </c>
    </row>
    <row r="22" spans="5:21" x14ac:dyDescent="0.25">
      <c r="E22" s="5" t="s">
        <v>13</v>
      </c>
      <c r="F22" s="6">
        <v>5298000</v>
      </c>
      <c r="G22" s="6">
        <v>5280500</v>
      </c>
      <c r="H22" s="11">
        <v>325524.13</v>
      </c>
      <c r="I22" s="11">
        <v>540220.38</v>
      </c>
      <c r="J22" s="11">
        <v>268706.43</v>
      </c>
      <c r="K22" s="11">
        <v>268706.43</v>
      </c>
      <c r="L22" s="11">
        <v>323895.38</v>
      </c>
      <c r="M22" s="11">
        <v>313466.17</v>
      </c>
      <c r="N22" s="11"/>
      <c r="O22" s="11"/>
      <c r="P22" s="11"/>
      <c r="Q22" s="11"/>
      <c r="R22" s="11"/>
      <c r="S22" s="11"/>
      <c r="T22" s="6">
        <f t="shared" si="2"/>
        <v>2040518.92</v>
      </c>
    </row>
    <row r="23" spans="5:21" ht="31.5" customHeight="1" x14ac:dyDescent="0.25">
      <c r="E23" s="17" t="s">
        <v>14</v>
      </c>
      <c r="F23" s="6">
        <v>2420000</v>
      </c>
      <c r="G23" s="6">
        <v>2090000</v>
      </c>
      <c r="H23" s="11">
        <v>0</v>
      </c>
      <c r="I23" s="11">
        <v>240135.9</v>
      </c>
      <c r="J23" s="11">
        <v>0</v>
      </c>
      <c r="K23" s="11">
        <v>98665.81</v>
      </c>
      <c r="L23" s="11">
        <v>150446.46</v>
      </c>
      <c r="M23" s="11">
        <v>574109.89</v>
      </c>
      <c r="N23" s="11"/>
      <c r="O23" s="11"/>
      <c r="P23" s="11"/>
      <c r="Q23" s="11"/>
      <c r="R23" s="11"/>
      <c r="S23" s="11"/>
      <c r="T23" s="6">
        <f t="shared" si="2"/>
        <v>1063358.06</v>
      </c>
    </row>
    <row r="24" spans="5:21" x14ac:dyDescent="0.25">
      <c r="E24" s="5" t="s">
        <v>15</v>
      </c>
      <c r="F24" s="6">
        <v>9040786</v>
      </c>
      <c r="G24" s="6">
        <v>8793170</v>
      </c>
      <c r="H24" s="11">
        <v>322819.36</v>
      </c>
      <c r="I24" s="11">
        <v>6900.64</v>
      </c>
      <c r="J24" s="11">
        <v>729551.63</v>
      </c>
      <c r="K24" s="11">
        <v>418796.13</v>
      </c>
      <c r="L24" s="11">
        <v>105975</v>
      </c>
      <c r="M24" s="11">
        <v>2681812.63</v>
      </c>
      <c r="N24" s="11"/>
      <c r="O24" s="11"/>
      <c r="P24" s="11"/>
      <c r="Q24" s="11"/>
      <c r="R24" s="11"/>
      <c r="S24" s="11"/>
      <c r="T24" s="6">
        <f t="shared" si="2"/>
        <v>4265855.3899999997</v>
      </c>
    </row>
    <row r="25" spans="5:21" x14ac:dyDescent="0.25">
      <c r="E25" s="5">
        <v>3</v>
      </c>
      <c r="F25" s="6">
        <v>3987000</v>
      </c>
      <c r="G25" s="6">
        <v>2010200</v>
      </c>
      <c r="H25" s="11">
        <v>0</v>
      </c>
      <c r="I25" s="11">
        <v>0</v>
      </c>
      <c r="J25" s="11">
        <v>0</v>
      </c>
      <c r="K25" s="11">
        <v>14036.1</v>
      </c>
      <c r="L25" s="11">
        <v>73384.2</v>
      </c>
      <c r="M25" s="11">
        <v>12000</v>
      </c>
      <c r="N25" s="11"/>
      <c r="O25" s="11"/>
      <c r="P25" s="11"/>
      <c r="Q25" s="11"/>
      <c r="R25" s="11"/>
      <c r="S25" s="11"/>
      <c r="T25" s="6">
        <f t="shared" si="2"/>
        <v>99420.3</v>
      </c>
    </row>
    <row r="26" spans="5:21" x14ac:dyDescent="0.25">
      <c r="E26" s="3" t="s">
        <v>16</v>
      </c>
      <c r="F26" s="4">
        <f>SUM(F27:F35)</f>
        <v>12284000</v>
      </c>
      <c r="G26" s="4">
        <f>SUM(G27:G35)</f>
        <v>6965042</v>
      </c>
      <c r="H26" s="14">
        <f>SUM(H27:H35)</f>
        <v>0</v>
      </c>
      <c r="I26" s="14">
        <f t="shared" ref="I26:T26" si="3">SUM(I27:I35)</f>
        <v>0</v>
      </c>
      <c r="J26" s="14">
        <f t="shared" si="3"/>
        <v>0</v>
      </c>
      <c r="K26" s="14">
        <f t="shared" si="3"/>
        <v>0</v>
      </c>
      <c r="L26" s="14">
        <f t="shared" si="3"/>
        <v>1506379.99</v>
      </c>
      <c r="M26" s="14">
        <f t="shared" si="3"/>
        <v>819395.64999999991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14">
        <f t="shared" si="3"/>
        <v>2325775.64</v>
      </c>
      <c r="U26" s="16"/>
    </row>
    <row r="27" spans="5:21" x14ac:dyDescent="0.25">
      <c r="E27" s="5" t="s">
        <v>17</v>
      </c>
      <c r="F27" s="6">
        <v>0</v>
      </c>
      <c r="G27" s="6">
        <v>108908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49948.24</v>
      </c>
      <c r="N27" s="11"/>
      <c r="O27" s="11"/>
      <c r="P27" s="11"/>
      <c r="Q27" s="11"/>
      <c r="R27" s="11"/>
      <c r="S27" s="11"/>
      <c r="T27" s="6">
        <f t="shared" ref="T27:T35" si="4">+H27+I27+J27+K27+L27+M27</f>
        <v>49948.24</v>
      </c>
    </row>
    <row r="28" spans="5:21" x14ac:dyDescent="0.25">
      <c r="E28" s="5" t="s">
        <v>18</v>
      </c>
      <c r="F28" s="6">
        <v>100000</v>
      </c>
      <c r="G28" s="6">
        <v>155000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137792.14000000001</v>
      </c>
      <c r="N28" s="11"/>
      <c r="O28" s="11"/>
      <c r="P28" s="11"/>
      <c r="Q28" s="11"/>
      <c r="R28" s="11"/>
      <c r="S28" s="11"/>
      <c r="T28" s="6">
        <f t="shared" si="4"/>
        <v>137792.14000000001</v>
      </c>
    </row>
    <row r="29" spans="5:21" x14ac:dyDescent="0.25">
      <c r="E29" s="5" t="s">
        <v>19</v>
      </c>
      <c r="F29" s="6">
        <v>275000</v>
      </c>
      <c r="G29" s="6">
        <v>297700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36772.699999999997</v>
      </c>
      <c r="N29" s="11"/>
      <c r="O29" s="11"/>
      <c r="P29" s="11"/>
      <c r="Q29" s="11"/>
      <c r="R29" s="11"/>
      <c r="S29" s="11"/>
      <c r="T29" s="6">
        <f t="shared" si="4"/>
        <v>36772.699999999997</v>
      </c>
    </row>
    <row r="30" spans="5:21" x14ac:dyDescent="0.25">
      <c r="E30" s="5" t="s">
        <v>20</v>
      </c>
      <c r="F30" s="6">
        <v>0</v>
      </c>
      <c r="G30" s="6">
        <v>30000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12545.15</v>
      </c>
      <c r="N30" s="11"/>
      <c r="O30" s="11"/>
      <c r="P30" s="11"/>
      <c r="Q30" s="11"/>
      <c r="R30" s="11"/>
      <c r="S30" s="11"/>
      <c r="T30" s="6">
        <f t="shared" si="4"/>
        <v>12545.15</v>
      </c>
    </row>
    <row r="31" spans="5:21" x14ac:dyDescent="0.25">
      <c r="E31" s="5" t="s">
        <v>21</v>
      </c>
      <c r="F31" s="6">
        <v>0</v>
      </c>
      <c r="G31" s="6">
        <v>130000</v>
      </c>
      <c r="H31" s="11">
        <v>0</v>
      </c>
      <c r="I31" s="11">
        <v>0</v>
      </c>
      <c r="J31" s="11">
        <v>0</v>
      </c>
      <c r="K31" s="11">
        <v>0</v>
      </c>
      <c r="L31" s="11">
        <v>112937.99</v>
      </c>
      <c r="M31" s="11">
        <v>0</v>
      </c>
      <c r="N31" s="11"/>
      <c r="O31" s="11"/>
      <c r="P31" s="11"/>
      <c r="Q31" s="11"/>
      <c r="R31" s="11"/>
      <c r="S31" s="11"/>
      <c r="T31" s="6">
        <f t="shared" si="4"/>
        <v>112937.99</v>
      </c>
    </row>
    <row r="32" spans="5:21" x14ac:dyDescent="0.25">
      <c r="E32" s="5" t="s">
        <v>22</v>
      </c>
      <c r="F32" s="6">
        <v>0</v>
      </c>
      <c r="G32" s="6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/>
      <c r="O32" s="11"/>
      <c r="P32" s="11"/>
      <c r="Q32" s="11"/>
      <c r="R32" s="11"/>
      <c r="S32" s="11"/>
      <c r="T32" s="6">
        <f t="shared" si="4"/>
        <v>0</v>
      </c>
    </row>
    <row r="33" spans="5:20" x14ac:dyDescent="0.25">
      <c r="E33" s="5" t="s">
        <v>23</v>
      </c>
      <c r="F33" s="6">
        <v>3084000</v>
      </c>
      <c r="G33" s="6">
        <v>3084000</v>
      </c>
      <c r="H33" s="11">
        <v>0</v>
      </c>
      <c r="I33" s="11">
        <v>0</v>
      </c>
      <c r="J33" s="11">
        <v>0</v>
      </c>
      <c r="K33" s="11">
        <v>0</v>
      </c>
      <c r="L33" s="11">
        <v>1285000</v>
      </c>
      <c r="M33" s="11">
        <v>257000</v>
      </c>
      <c r="N33" s="11"/>
      <c r="O33" s="11"/>
      <c r="P33" s="11"/>
      <c r="Q33" s="11"/>
      <c r="R33" s="11"/>
      <c r="S33" s="11"/>
      <c r="T33" s="6">
        <f t="shared" si="4"/>
        <v>1542000</v>
      </c>
    </row>
    <row r="34" spans="5:20" ht="30" x14ac:dyDescent="0.25">
      <c r="E34" s="17" t="s">
        <v>24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/>
      <c r="O34" s="11"/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25</v>
      </c>
      <c r="F35" s="6">
        <v>8825000</v>
      </c>
      <c r="G35" s="6">
        <v>3159434</v>
      </c>
      <c r="H35" s="11">
        <v>0</v>
      </c>
      <c r="I35" s="11">
        <v>0</v>
      </c>
      <c r="J35" s="11">
        <v>0</v>
      </c>
      <c r="K35" s="11">
        <v>0</v>
      </c>
      <c r="L35" s="11">
        <v>108442</v>
      </c>
      <c r="M35" s="11">
        <v>325337.42</v>
      </c>
      <c r="N35" s="11"/>
      <c r="O35" s="11"/>
      <c r="P35" s="11"/>
      <c r="Q35" s="11"/>
      <c r="R35" s="11"/>
      <c r="S35" s="11"/>
      <c r="T35" s="6">
        <f t="shared" si="4"/>
        <v>433779.42</v>
      </c>
    </row>
    <row r="36" spans="5:20" x14ac:dyDescent="0.25">
      <c r="E36" s="3" t="s">
        <v>26</v>
      </c>
      <c r="F36" s="4">
        <f>SUM(F37:F44)</f>
        <v>2790785</v>
      </c>
      <c r="G36" s="4">
        <f>SUM(G37:G44)</f>
        <v>2790785</v>
      </c>
      <c r="H36" s="14">
        <f>SUM(H37:H44)</f>
        <v>0</v>
      </c>
      <c r="I36" s="14">
        <f>SUM(I37:I44)</f>
        <v>2336503.1800000002</v>
      </c>
      <c r="J36" s="14">
        <f t="shared" ref="J36:S36" si="5">SUM(J37:J44)</f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 t="shared" ref="T36:T43" si="6">+H36+I36+J36+K36+L36</f>
        <v>2336503.1800000002</v>
      </c>
    </row>
    <row r="37" spans="5:20" x14ac:dyDescent="0.25">
      <c r="E37" s="5" t="s">
        <v>27</v>
      </c>
      <c r="F37" s="6">
        <v>0</v>
      </c>
      <c r="G37" s="6">
        <v>0</v>
      </c>
      <c r="H37" s="11">
        <v>0</v>
      </c>
      <c r="I37" s="11">
        <v>0</v>
      </c>
      <c r="J37" s="11"/>
      <c r="K37" s="11">
        <v>0</v>
      </c>
      <c r="L37" s="11">
        <v>0</v>
      </c>
      <c r="M37" s="11"/>
      <c r="N37" s="11"/>
      <c r="O37" s="11"/>
      <c r="P37" s="11"/>
      <c r="Q37" s="11"/>
      <c r="R37" s="11"/>
      <c r="S37" s="11"/>
      <c r="T37" s="6">
        <f>+H37+I37+J37+K37+L37+M37</f>
        <v>0</v>
      </c>
    </row>
    <row r="38" spans="5:20" x14ac:dyDescent="0.25">
      <c r="E38" s="5" t="s">
        <v>28</v>
      </c>
      <c r="F38" s="6">
        <v>0</v>
      </c>
      <c r="G38" s="6">
        <v>0</v>
      </c>
      <c r="H38" s="11">
        <v>0</v>
      </c>
      <c r="I38" s="11">
        <v>0</v>
      </c>
      <c r="J38" s="11"/>
      <c r="K38" s="11">
        <v>0</v>
      </c>
      <c r="L38" s="11">
        <v>0</v>
      </c>
      <c r="M38" s="11"/>
      <c r="N38" s="11"/>
      <c r="O38" s="11"/>
      <c r="P38" s="11"/>
      <c r="Q38" s="11"/>
      <c r="R38" s="11"/>
      <c r="S38" s="11"/>
      <c r="T38" s="6">
        <f>+H38+I38+J38+K38+L38+M38</f>
        <v>0</v>
      </c>
    </row>
    <row r="39" spans="5:20" x14ac:dyDescent="0.25">
      <c r="E39" s="5" t="s">
        <v>29</v>
      </c>
      <c r="F39" s="6">
        <v>0</v>
      </c>
      <c r="G39" s="6">
        <v>0</v>
      </c>
      <c r="H39" s="11">
        <v>0</v>
      </c>
      <c r="I39" s="11">
        <v>0</v>
      </c>
      <c r="J39" s="11"/>
      <c r="K39" s="11">
        <v>0</v>
      </c>
      <c r="L39" s="11">
        <v>0</v>
      </c>
      <c r="M39" s="11"/>
      <c r="N39" s="11"/>
      <c r="O39" s="11"/>
      <c r="P39" s="11"/>
      <c r="Q39" s="11"/>
      <c r="R39" s="11"/>
      <c r="S39" s="11"/>
      <c r="T39" s="6">
        <f t="shared" si="6"/>
        <v>0</v>
      </c>
    </row>
    <row r="40" spans="5:20" ht="30" x14ac:dyDescent="0.25">
      <c r="E40" s="17" t="s">
        <v>30</v>
      </c>
      <c r="F40" s="6">
        <v>0</v>
      </c>
      <c r="G40" s="6">
        <v>0</v>
      </c>
      <c r="H40" s="11">
        <v>0</v>
      </c>
      <c r="I40" s="11">
        <v>0</v>
      </c>
      <c r="J40" s="11"/>
      <c r="K40" s="11">
        <v>0</v>
      </c>
      <c r="L40" s="11">
        <v>0</v>
      </c>
      <c r="M40" s="11"/>
      <c r="N40" s="11"/>
      <c r="O40" s="11"/>
      <c r="P40" s="11"/>
      <c r="Q40" s="11"/>
      <c r="R40" s="11"/>
      <c r="S40" s="11"/>
      <c r="T40" s="6">
        <f t="shared" si="6"/>
        <v>0</v>
      </c>
    </row>
    <row r="41" spans="5:20" ht="30" x14ac:dyDescent="0.25">
      <c r="E41" s="17" t="s">
        <v>31</v>
      </c>
      <c r="F41" s="6">
        <v>0</v>
      </c>
      <c r="G41" s="6">
        <v>0</v>
      </c>
      <c r="H41" s="11">
        <v>0</v>
      </c>
      <c r="I41" s="11">
        <v>0</v>
      </c>
      <c r="J41" s="11"/>
      <c r="K41" s="11">
        <v>0</v>
      </c>
      <c r="L41" s="11">
        <v>0</v>
      </c>
      <c r="M41" s="11"/>
      <c r="N41" s="11"/>
      <c r="O41" s="11"/>
      <c r="P41" s="11"/>
      <c r="Q41" s="11"/>
      <c r="R41" s="11"/>
      <c r="S41" s="11"/>
      <c r="T41" s="6">
        <f t="shared" si="6"/>
        <v>0</v>
      </c>
    </row>
    <row r="42" spans="5:20" x14ac:dyDescent="0.25">
      <c r="E42" s="5" t="s">
        <v>32</v>
      </c>
      <c r="F42" s="6">
        <v>0</v>
      </c>
      <c r="G42" s="6">
        <v>0</v>
      </c>
      <c r="H42" s="11">
        <v>0</v>
      </c>
      <c r="I42" s="11">
        <v>0</v>
      </c>
      <c r="J42" s="11"/>
      <c r="K42" s="11">
        <v>0</v>
      </c>
      <c r="L42" s="11">
        <v>0</v>
      </c>
      <c r="M42" s="11"/>
      <c r="N42" s="11"/>
      <c r="O42" s="11"/>
      <c r="P42" s="11"/>
      <c r="Q42" s="11"/>
      <c r="R42" s="11"/>
      <c r="S42" s="11"/>
      <c r="T42" s="6">
        <f t="shared" si="6"/>
        <v>0</v>
      </c>
    </row>
    <row r="43" spans="5:20" x14ac:dyDescent="0.25">
      <c r="E43" s="5" t="s">
        <v>33</v>
      </c>
      <c r="F43" s="6">
        <v>2790785</v>
      </c>
      <c r="G43" s="6">
        <f>+F43</f>
        <v>2790785</v>
      </c>
      <c r="H43" s="11">
        <v>0</v>
      </c>
      <c r="I43" s="11">
        <v>2336503.1800000002</v>
      </c>
      <c r="J43" s="11"/>
      <c r="K43" s="11">
        <v>0</v>
      </c>
      <c r="L43" s="11">
        <v>0</v>
      </c>
      <c r="M43" s="11"/>
      <c r="N43" s="11"/>
      <c r="O43" s="11"/>
      <c r="P43" s="11"/>
      <c r="Q43" s="11"/>
      <c r="R43" s="11"/>
      <c r="S43" s="11"/>
      <c r="T43" s="6">
        <f t="shared" si="6"/>
        <v>2336503.1800000002</v>
      </c>
    </row>
    <row r="44" spans="5:20" x14ac:dyDescent="0.25">
      <c r="E44" s="5" t="s">
        <v>34</v>
      </c>
      <c r="F44" s="6"/>
      <c r="G44" s="6">
        <v>0</v>
      </c>
      <c r="H44" s="11">
        <v>0</v>
      </c>
      <c r="I44" s="11">
        <v>0</v>
      </c>
      <c r="J44" s="11"/>
      <c r="K44" s="11">
        <v>0</v>
      </c>
      <c r="L44" s="11">
        <v>0</v>
      </c>
      <c r="M44" s="11"/>
      <c r="N44" s="11"/>
      <c r="O44" s="11"/>
      <c r="P44" s="11"/>
      <c r="Q44" s="11"/>
      <c r="R44" s="11"/>
      <c r="S44" s="11"/>
      <c r="T44" s="6">
        <f t="shared" ref="T44:T51" si="7">+H44+I44+J44+K44</f>
        <v>0</v>
      </c>
    </row>
    <row r="45" spans="5:20" x14ac:dyDescent="0.25">
      <c r="E45" s="3" t="s">
        <v>35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8">SUM(I46:I51)</f>
        <v>0</v>
      </c>
      <c r="J45" s="14">
        <f t="shared" si="8"/>
        <v>0</v>
      </c>
      <c r="K45" s="14">
        <f t="shared" si="8"/>
        <v>0</v>
      </c>
      <c r="L45" s="14">
        <v>0</v>
      </c>
      <c r="M45" s="14">
        <f t="shared" si="8"/>
        <v>0</v>
      </c>
      <c r="N45" s="14">
        <f t="shared" si="8"/>
        <v>0</v>
      </c>
      <c r="O45" s="14">
        <f t="shared" si="8"/>
        <v>0</v>
      </c>
      <c r="P45" s="14">
        <f t="shared" si="8"/>
        <v>0</v>
      </c>
      <c r="Q45" s="14">
        <f t="shared" si="8"/>
        <v>0</v>
      </c>
      <c r="R45" s="14">
        <f t="shared" si="8"/>
        <v>0</v>
      </c>
      <c r="S45" s="14">
        <f t="shared" si="8"/>
        <v>0</v>
      </c>
      <c r="T45" s="6">
        <f t="shared" si="7"/>
        <v>0</v>
      </c>
    </row>
    <row r="46" spans="5:20" x14ac:dyDescent="0.25">
      <c r="E46" s="5" t="s">
        <v>36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7"/>
        <v>0</v>
      </c>
    </row>
    <row r="47" spans="5:20" x14ac:dyDescent="0.25">
      <c r="E47" s="5" t="s">
        <v>37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7"/>
        <v>0</v>
      </c>
    </row>
    <row r="48" spans="5:20" x14ac:dyDescent="0.25">
      <c r="E48" s="5" t="s">
        <v>38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7"/>
        <v>0</v>
      </c>
    </row>
    <row r="49" spans="5:20" ht="30" x14ac:dyDescent="0.25">
      <c r="E49" s="17" t="s">
        <v>39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7"/>
        <v>0</v>
      </c>
    </row>
    <row r="50" spans="5:20" x14ac:dyDescent="0.25">
      <c r="E50" s="5" t="s">
        <v>40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7"/>
        <v>0</v>
      </c>
    </row>
    <row r="51" spans="5:20" x14ac:dyDescent="0.25">
      <c r="E51" s="5" t="s">
        <v>41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7"/>
        <v>0</v>
      </c>
    </row>
    <row r="52" spans="5:20" x14ac:dyDescent="0.25">
      <c r="E52" s="3" t="s">
        <v>42</v>
      </c>
      <c r="F52" s="4">
        <f>SUM(F53:F61)</f>
        <v>5244300</v>
      </c>
      <c r="G52" s="4">
        <f>SUM(G53:G61)</f>
        <v>5590900</v>
      </c>
      <c r="H52" s="14">
        <f>SUM(H53:H61)</f>
        <v>0</v>
      </c>
      <c r="I52" s="14">
        <f t="shared" ref="I52:S52" si="9">SUM(I53:I61)</f>
        <v>0</v>
      </c>
      <c r="J52" s="14">
        <f t="shared" si="9"/>
        <v>0</v>
      </c>
      <c r="K52" s="14">
        <f t="shared" si="9"/>
        <v>61064</v>
      </c>
      <c r="L52" s="14">
        <f t="shared" si="9"/>
        <v>174103.24</v>
      </c>
      <c r="M52" s="14">
        <f t="shared" si="9"/>
        <v>1430331.1</v>
      </c>
      <c r="N52" s="14">
        <f>SUM(N53:N61)</f>
        <v>0</v>
      </c>
      <c r="O52" s="14">
        <f t="shared" si="9"/>
        <v>0</v>
      </c>
      <c r="P52" s="14">
        <f t="shared" si="9"/>
        <v>0</v>
      </c>
      <c r="Q52" s="14">
        <f t="shared" si="9"/>
        <v>0</v>
      </c>
      <c r="R52" s="14">
        <f t="shared" si="9"/>
        <v>0</v>
      </c>
      <c r="S52" s="14">
        <f t="shared" si="9"/>
        <v>0</v>
      </c>
      <c r="T52" s="4">
        <f>SUM(T53:T61)</f>
        <v>1665498.3399999999</v>
      </c>
    </row>
    <row r="53" spans="5:20" x14ac:dyDescent="0.25">
      <c r="E53" s="5" t="s">
        <v>43</v>
      </c>
      <c r="F53" s="6">
        <v>509400</v>
      </c>
      <c r="G53" s="6">
        <v>586000</v>
      </c>
      <c r="H53" s="11">
        <v>0</v>
      </c>
      <c r="I53" s="11">
        <v>0</v>
      </c>
      <c r="J53" s="11">
        <v>0</v>
      </c>
      <c r="K53" s="11">
        <v>61064</v>
      </c>
      <c r="L53" s="11">
        <v>174103.24</v>
      </c>
      <c r="M53" s="11">
        <v>0</v>
      </c>
      <c r="N53" s="11"/>
      <c r="O53" s="11"/>
      <c r="P53" s="11"/>
      <c r="Q53" s="11"/>
      <c r="R53" s="11"/>
      <c r="S53" s="11"/>
      <c r="T53" s="6">
        <f>+H53+I53+J53+K53+L53+M53</f>
        <v>235167.24</v>
      </c>
    </row>
    <row r="54" spans="5:20" x14ac:dyDescent="0.25">
      <c r="E54" s="5" t="s">
        <v>44</v>
      </c>
      <c r="F54" s="6">
        <v>800000</v>
      </c>
      <c r="G54" s="6">
        <v>920000</v>
      </c>
      <c r="H54" s="11">
        <v>0</v>
      </c>
      <c r="I54" s="11">
        <v>0</v>
      </c>
      <c r="J54" s="11">
        <v>0</v>
      </c>
      <c r="K54" s="11">
        <v>0</v>
      </c>
      <c r="L54" s="11"/>
      <c r="M54" s="11">
        <v>661856.1</v>
      </c>
      <c r="N54" s="11"/>
      <c r="O54" s="11"/>
      <c r="P54" s="11"/>
      <c r="Q54" s="11"/>
      <c r="R54" s="11"/>
      <c r="S54" s="11"/>
      <c r="T54" s="6">
        <f>+H54+I54+J54+K54+L54+M54</f>
        <v>661856.1</v>
      </c>
    </row>
    <row r="55" spans="5:20" x14ac:dyDescent="0.25">
      <c r="E55" s="5" t="s">
        <v>45</v>
      </c>
      <c r="F55" s="6">
        <v>3934900</v>
      </c>
      <c r="G55" s="6">
        <v>3934900</v>
      </c>
      <c r="H55" s="11">
        <v>0</v>
      </c>
      <c r="I55" s="11">
        <v>0</v>
      </c>
      <c r="J55" s="11">
        <v>0</v>
      </c>
      <c r="K55" s="11">
        <v>0</v>
      </c>
      <c r="L55" s="11"/>
      <c r="M55" s="11">
        <v>768475</v>
      </c>
      <c r="N55" s="11"/>
      <c r="O55" s="11"/>
      <c r="P55" s="11"/>
      <c r="Q55" s="11"/>
      <c r="R55" s="11"/>
      <c r="S55" s="11"/>
      <c r="T55" s="6">
        <f>+H55+I55+J55+K55+L55+M55</f>
        <v>768475</v>
      </c>
    </row>
    <row r="56" spans="5:20" x14ac:dyDescent="0.25">
      <c r="E56" s="5" t="s">
        <v>46</v>
      </c>
      <c r="F56" s="6"/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/>
      <c r="M56" s="11"/>
      <c r="N56" s="11"/>
      <c r="O56" s="11"/>
      <c r="P56" s="11"/>
      <c r="Q56" s="11"/>
      <c r="R56" s="11"/>
      <c r="S56" s="11"/>
      <c r="T56" s="6">
        <f t="shared" ref="T56:T61" si="10">SUM(H56:S56)</f>
        <v>0</v>
      </c>
    </row>
    <row r="57" spans="5:20" x14ac:dyDescent="0.25">
      <c r="E57" s="5" t="s">
        <v>47</v>
      </c>
      <c r="F57" s="6"/>
      <c r="G57" s="6">
        <v>150000</v>
      </c>
      <c r="H57" s="11">
        <v>0</v>
      </c>
      <c r="I57" s="11">
        <v>0</v>
      </c>
      <c r="J57" s="11">
        <v>0</v>
      </c>
      <c r="K57" s="11">
        <v>0</v>
      </c>
      <c r="L57" s="11"/>
      <c r="M57" s="11"/>
      <c r="N57" s="11"/>
      <c r="O57" s="11"/>
      <c r="P57" s="11"/>
      <c r="Q57" s="11"/>
      <c r="R57" s="11"/>
      <c r="S57" s="11"/>
      <c r="T57" s="6">
        <f t="shared" si="10"/>
        <v>0</v>
      </c>
    </row>
    <row r="58" spans="5:20" x14ac:dyDescent="0.25">
      <c r="E58" s="5" t="s">
        <v>48</v>
      </c>
      <c r="F58" s="6"/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49</v>
      </c>
      <c r="F59" s="6"/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/>
      <c r="M59" s="11"/>
      <c r="N59" s="11"/>
      <c r="O59" s="11"/>
      <c r="P59" s="11"/>
      <c r="Q59" s="11"/>
      <c r="R59" s="11"/>
      <c r="S59" s="11"/>
      <c r="T59" s="6">
        <f t="shared" si="10"/>
        <v>0</v>
      </c>
    </row>
    <row r="60" spans="5:20" x14ac:dyDescent="0.25">
      <c r="E60" s="5" t="s">
        <v>50</v>
      </c>
      <c r="F60" s="6"/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/>
      <c r="M60" s="11"/>
      <c r="N60" s="11"/>
      <c r="O60" s="11"/>
      <c r="P60" s="11"/>
      <c r="Q60" s="11"/>
      <c r="R60" s="11"/>
      <c r="S60" s="11"/>
      <c r="T60" s="6">
        <f t="shared" si="10"/>
        <v>0</v>
      </c>
    </row>
    <row r="61" spans="5:20" x14ac:dyDescent="0.25">
      <c r="E61" s="5" t="s">
        <v>51</v>
      </c>
      <c r="F61" s="6"/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/>
      <c r="M61" s="11"/>
      <c r="N61" s="11"/>
      <c r="O61" s="11"/>
      <c r="P61" s="11"/>
      <c r="Q61" s="11"/>
      <c r="R61" s="11"/>
      <c r="S61" s="11"/>
      <c r="T61" s="6">
        <f t="shared" si="10"/>
        <v>0</v>
      </c>
    </row>
    <row r="62" spans="5:20" x14ac:dyDescent="0.25">
      <c r="E62" s="3" t="s">
        <v>52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1">SUM(I63:I66)</f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4">
        <f t="shared" si="11"/>
        <v>0</v>
      </c>
      <c r="P62" s="14">
        <f t="shared" si="11"/>
        <v>0</v>
      </c>
      <c r="Q62" s="14">
        <f t="shared" si="11"/>
        <v>0</v>
      </c>
      <c r="R62" s="14">
        <f t="shared" si="11"/>
        <v>0</v>
      </c>
      <c r="S62" s="14">
        <f t="shared" si="11"/>
        <v>0</v>
      </c>
      <c r="T62" s="4">
        <f>SUM(T63:T66)</f>
        <v>0</v>
      </c>
    </row>
    <row r="63" spans="5:20" x14ac:dyDescent="0.25">
      <c r="E63" s="5" t="s">
        <v>53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11"/>
      <c r="M63" s="11"/>
      <c r="N63" s="11"/>
      <c r="O63" s="11"/>
      <c r="P63" s="11"/>
      <c r="Q63" s="11"/>
      <c r="R63" s="11"/>
      <c r="S63" s="11"/>
      <c r="T63" s="6">
        <f t="shared" ref="T63:T74" si="12">SUM(H63:S63)</f>
        <v>0</v>
      </c>
    </row>
    <row r="64" spans="5:20" x14ac:dyDescent="0.25">
      <c r="E64" s="5" t="s">
        <v>54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/>
      <c r="M64" s="11"/>
      <c r="N64" s="11"/>
      <c r="O64" s="11"/>
      <c r="P64" s="11"/>
      <c r="Q64" s="11"/>
      <c r="R64" s="11"/>
      <c r="S64" s="11"/>
      <c r="T64" s="6">
        <f t="shared" si="12"/>
        <v>0</v>
      </c>
    </row>
    <row r="65" spans="5:20" x14ac:dyDescent="0.25">
      <c r="E65" s="5" t="s">
        <v>55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/>
      <c r="M65" s="11"/>
      <c r="N65" s="11"/>
      <c r="O65" s="11"/>
      <c r="P65" s="11"/>
      <c r="Q65" s="11"/>
      <c r="R65" s="11"/>
      <c r="S65" s="11"/>
      <c r="T65" s="6">
        <f t="shared" si="12"/>
        <v>0</v>
      </c>
    </row>
    <row r="66" spans="5:20" x14ac:dyDescent="0.25">
      <c r="E66" s="5" t="s">
        <v>56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/>
      <c r="N66" s="11"/>
      <c r="O66" s="11"/>
      <c r="P66" s="11"/>
      <c r="Q66" s="11"/>
      <c r="R66" s="11"/>
      <c r="S66" s="11"/>
      <c r="T66" s="6">
        <f t="shared" si="12"/>
        <v>0</v>
      </c>
    </row>
    <row r="67" spans="5:20" x14ac:dyDescent="0.25">
      <c r="E67" s="3" t="s">
        <v>57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3">SUM(I68:I69)</f>
        <v>0</v>
      </c>
      <c r="J67" s="14">
        <f t="shared" si="13"/>
        <v>0</v>
      </c>
      <c r="K67" s="14">
        <f t="shared" si="13"/>
        <v>0</v>
      </c>
      <c r="L67" s="14">
        <f t="shared" si="13"/>
        <v>0</v>
      </c>
      <c r="M67" s="14">
        <f t="shared" si="13"/>
        <v>0</v>
      </c>
      <c r="N67" s="14">
        <f t="shared" si="13"/>
        <v>0</v>
      </c>
      <c r="O67" s="14">
        <f t="shared" si="13"/>
        <v>0</v>
      </c>
      <c r="P67" s="14">
        <f t="shared" si="13"/>
        <v>0</v>
      </c>
      <c r="Q67" s="14">
        <f t="shared" si="13"/>
        <v>0</v>
      </c>
      <c r="R67" s="14">
        <f t="shared" si="13"/>
        <v>0</v>
      </c>
      <c r="S67" s="14">
        <f t="shared" si="13"/>
        <v>0</v>
      </c>
      <c r="T67" s="6">
        <f t="shared" si="12"/>
        <v>0</v>
      </c>
    </row>
    <row r="68" spans="5:20" x14ac:dyDescent="0.25">
      <c r="E68" s="5" t="s">
        <v>58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2"/>
        <v>0</v>
      </c>
    </row>
    <row r="69" spans="5:20" x14ac:dyDescent="0.25">
      <c r="E69" s="5" t="s">
        <v>59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2"/>
        <v>0</v>
      </c>
    </row>
    <row r="70" spans="5:20" x14ac:dyDescent="0.25">
      <c r="E70" s="3" t="s">
        <v>60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4">SUM(I71:I73)</f>
        <v>0</v>
      </c>
      <c r="J70" s="14">
        <f t="shared" si="14"/>
        <v>0</v>
      </c>
      <c r="K70" s="14">
        <f t="shared" si="14"/>
        <v>0</v>
      </c>
      <c r="L70" s="14">
        <f t="shared" si="14"/>
        <v>0</v>
      </c>
      <c r="M70" s="14">
        <f t="shared" si="14"/>
        <v>0</v>
      </c>
      <c r="N70" s="14">
        <f t="shared" si="14"/>
        <v>0</v>
      </c>
      <c r="O70" s="14">
        <f t="shared" si="14"/>
        <v>0</v>
      </c>
      <c r="P70" s="14">
        <f t="shared" si="14"/>
        <v>0</v>
      </c>
      <c r="Q70" s="14">
        <f t="shared" si="14"/>
        <v>0</v>
      </c>
      <c r="R70" s="14">
        <f t="shared" si="14"/>
        <v>0</v>
      </c>
      <c r="S70" s="14">
        <f t="shared" si="14"/>
        <v>0</v>
      </c>
      <c r="T70" s="6">
        <f t="shared" si="12"/>
        <v>0</v>
      </c>
    </row>
    <row r="71" spans="5:20" x14ac:dyDescent="0.25">
      <c r="E71" s="5" t="s">
        <v>61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2"/>
        <v>0</v>
      </c>
    </row>
    <row r="72" spans="5:20" x14ac:dyDescent="0.25">
      <c r="E72" s="5" t="s">
        <v>62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2"/>
        <v>0</v>
      </c>
    </row>
    <row r="73" spans="5:20" x14ac:dyDescent="0.25">
      <c r="E73" s="5" t="s">
        <v>63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2"/>
        <v>0</v>
      </c>
    </row>
    <row r="74" spans="5:20" x14ac:dyDescent="0.25">
      <c r="E74" s="1" t="s">
        <v>66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2"/>
        <v>0</v>
      </c>
    </row>
    <row r="75" spans="5:20" x14ac:dyDescent="0.25">
      <c r="E75" s="3" t="s">
        <v>67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14">
        <f>SUM(F75:S75)</f>
        <v>0</v>
      </c>
    </row>
    <row r="76" spans="5:20" x14ac:dyDescent="0.25">
      <c r="E76" s="5" t="s">
        <v>68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69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70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71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72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73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74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64</v>
      </c>
      <c r="F83" s="15">
        <f>+F10+F16+F26+F36+F45+F52+F62+F67+F70+F75+F78+F81</f>
        <v>100191553</v>
      </c>
      <c r="G83" s="15">
        <f>+G10+G16+G26+G36+G45+G52+G62+G67+G70+G75+G78+G81</f>
        <v>92764779</v>
      </c>
      <c r="H83" s="15">
        <f t="shared" ref="H83:R83" si="18">+H10+H16+H26+H36+H45+H52+H62+H67+H70+H75+H78+H81</f>
        <v>4371245.6099999994</v>
      </c>
      <c r="I83" s="15">
        <f t="shared" si="18"/>
        <v>6885765.5800000001</v>
      </c>
      <c r="J83" s="15">
        <f t="shared" si="18"/>
        <v>4904710.2300000004</v>
      </c>
      <c r="K83" s="15">
        <f t="shared" si="18"/>
        <v>4998416.17</v>
      </c>
      <c r="L83" s="15">
        <f t="shared" si="18"/>
        <v>8733724.5700000003</v>
      </c>
      <c r="M83" s="15">
        <f t="shared" si="18"/>
        <v>10141531.629999999</v>
      </c>
      <c r="N83" s="15">
        <f t="shared" si="18"/>
        <v>0</v>
      </c>
      <c r="O83" s="15">
        <f t="shared" si="18"/>
        <v>0</v>
      </c>
      <c r="P83" s="15">
        <f t="shared" si="18"/>
        <v>0</v>
      </c>
      <c r="Q83" s="15">
        <f t="shared" si="18"/>
        <v>0</v>
      </c>
      <c r="R83" s="15">
        <f t="shared" si="18"/>
        <v>0</v>
      </c>
      <c r="S83" s="15">
        <f>+S10+S16+S26+S36+S45+S52+S62+S67+S70+S75+S78+S81</f>
        <v>0</v>
      </c>
      <c r="T83" s="15">
        <f>+T10+T16+T26+T36+T45+T52+T62+T67+T70+T75+T78+T81</f>
        <v>40035393.790000007</v>
      </c>
    </row>
    <row r="84" spans="5:20" ht="27.75" customHeight="1" thickBot="1" x14ac:dyDescent="0.3">
      <c r="E84" s="18" t="s">
        <v>97</v>
      </c>
      <c r="G84" s="16"/>
    </row>
    <row r="85" spans="5:20" ht="37.5" thickBot="1" x14ac:dyDescent="0.3">
      <c r="E85" s="19" t="s">
        <v>98</v>
      </c>
      <c r="F85" s="16"/>
    </row>
    <row r="86" spans="5:20" ht="61.5" thickBot="1" x14ac:dyDescent="0.3">
      <c r="E86" s="20" t="s">
        <v>99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5:20" ht="18.75" x14ac:dyDescent="0.3">
      <c r="E87" s="22" t="s">
        <v>95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1"/>
      <c r="T87" s="21"/>
    </row>
    <row r="88" spans="5:20" ht="18.75" x14ac:dyDescent="0.3">
      <c r="E88" s="22" t="s">
        <v>96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1"/>
      <c r="T88" s="21"/>
    </row>
    <row r="89" spans="5:20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5:20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5:20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5:20" x14ac:dyDescent="0.25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5:20" x14ac:dyDescent="0.25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51" orientation="portrait" r:id="rId1"/>
  <rowBreaks count="1" manualBreakCount="1">
    <brk id="44" min="4" max="19" man="1"/>
  </rowBreaks>
  <ignoredErrors>
    <ignoredError sqref="T52 T61 T63:T73 T56:T60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APROBADO JUNIO</vt:lpstr>
      <vt:lpstr>'EJECUCION APROBADO JUNIO'!Print_Area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2024-07-08T15:59:00Z</cp:lastPrinted>
  <dcterms:created xsi:type="dcterms:W3CDTF">2021-07-29T18:58:50Z</dcterms:created>
  <dcterms:modified xsi:type="dcterms:W3CDTF">2024-07-08T15:59:14Z</dcterms:modified>
</cp:coreProperties>
</file>