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4/06-Junio/"/>
    </mc:Choice>
  </mc:AlternateContent>
  <xr:revisionPtr revIDLastSave="6" documentId="8_{5A1DADBF-91F1-4CD5-A9DF-A4A2A021C833}" xr6:coauthVersionLast="47" xr6:coauthVersionMax="47" xr10:uidLastSave="{380E688A-1C54-4236-95AE-62753B2D2934}"/>
  <bookViews>
    <workbookView xWindow="-28920" yWindow="-120" windowWidth="29040" windowHeight="15720" xr2:uid="{784E5D24-0E0A-4A1C-AEDB-8C414D77F257}"/>
  </bookViews>
  <sheets>
    <sheet name="EJECUCION JUNIO" sheetId="5" r:id="rId1"/>
  </sheets>
  <definedNames>
    <definedName name="_xlnm.Print_Area" localSheetId="0">'EJECUCION JUNIO'!$C$1:$R$88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5" l="1"/>
  <c r="R31" i="5"/>
  <c r="R25" i="5"/>
  <c r="R24" i="5"/>
  <c r="R23" i="5"/>
  <c r="R22" i="5"/>
  <c r="R21" i="5"/>
  <c r="R19" i="5"/>
  <c r="R18" i="5"/>
  <c r="R17" i="5"/>
  <c r="R15" i="5"/>
  <c r="R12" i="5"/>
  <c r="R11" i="5"/>
  <c r="K26" i="5"/>
  <c r="K16" i="5"/>
  <c r="K10" i="5"/>
  <c r="R35" i="5"/>
  <c r="R33" i="5"/>
  <c r="R20" i="5"/>
  <c r="R14" i="5"/>
  <c r="R13" i="5"/>
  <c r="G67" i="5"/>
  <c r="R10" i="5" l="1"/>
  <c r="E16" i="5"/>
  <c r="E10" i="5"/>
  <c r="Q81" i="5"/>
  <c r="P81" i="5"/>
  <c r="O81" i="5"/>
  <c r="N81" i="5"/>
  <c r="M81" i="5"/>
  <c r="L81" i="5"/>
  <c r="K81" i="5"/>
  <c r="J81" i="5"/>
  <c r="I81" i="5"/>
  <c r="H81" i="5"/>
  <c r="G81" i="5"/>
  <c r="E81" i="5"/>
  <c r="Q78" i="5"/>
  <c r="P78" i="5"/>
  <c r="O78" i="5"/>
  <c r="N78" i="5"/>
  <c r="M78" i="5"/>
  <c r="L78" i="5"/>
  <c r="K78" i="5"/>
  <c r="J78" i="5"/>
  <c r="I78" i="5"/>
  <c r="H78" i="5"/>
  <c r="G78" i="5"/>
  <c r="E78" i="5"/>
  <c r="Q75" i="5"/>
  <c r="P75" i="5"/>
  <c r="O75" i="5"/>
  <c r="N75" i="5"/>
  <c r="M75" i="5"/>
  <c r="L75" i="5"/>
  <c r="K75" i="5"/>
  <c r="J75" i="5"/>
  <c r="I75" i="5"/>
  <c r="H75" i="5"/>
  <c r="G75" i="5"/>
  <c r="E75" i="5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R70" i="5" s="1"/>
  <c r="G70" i="5"/>
  <c r="R69" i="5"/>
  <c r="R68" i="5"/>
  <c r="Q67" i="5"/>
  <c r="P67" i="5"/>
  <c r="O67" i="5"/>
  <c r="N67" i="5"/>
  <c r="M67" i="5"/>
  <c r="L67" i="5"/>
  <c r="K67" i="5"/>
  <c r="J67" i="5"/>
  <c r="I67" i="5"/>
  <c r="H67" i="5"/>
  <c r="E67" i="5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4" i="5"/>
  <c r="R32" i="5"/>
  <c r="R30" i="5"/>
  <c r="R29" i="5"/>
  <c r="R28" i="5"/>
  <c r="R27" i="5"/>
  <c r="Q26" i="5"/>
  <c r="P26" i="5"/>
  <c r="O26" i="5"/>
  <c r="N26" i="5"/>
  <c r="M26" i="5"/>
  <c r="L26" i="5"/>
  <c r="J26" i="5"/>
  <c r="I26" i="5"/>
  <c r="H26" i="5"/>
  <c r="G26" i="5"/>
  <c r="E26" i="5"/>
  <c r="Q16" i="5"/>
  <c r="P16" i="5"/>
  <c r="O16" i="5"/>
  <c r="N16" i="5"/>
  <c r="M16" i="5"/>
  <c r="L16" i="5"/>
  <c r="J16" i="5"/>
  <c r="I16" i="5"/>
  <c r="H16" i="5"/>
  <c r="G16" i="5"/>
  <c r="Q10" i="5"/>
  <c r="P10" i="5"/>
  <c r="O10" i="5"/>
  <c r="N10" i="5"/>
  <c r="M10" i="5"/>
  <c r="L10" i="5"/>
  <c r="J10" i="5"/>
  <c r="I10" i="5"/>
  <c r="H10" i="5"/>
  <c r="G10" i="5"/>
  <c r="O83" i="5" l="1"/>
  <c r="R67" i="5"/>
  <c r="R78" i="5"/>
  <c r="Q83" i="5"/>
  <c r="R45" i="5"/>
  <c r="P83" i="5"/>
  <c r="R75" i="5"/>
  <c r="R81" i="5"/>
  <c r="M83" i="5"/>
  <c r="N83" i="5"/>
  <c r="L83" i="5"/>
  <c r="K83" i="5"/>
  <c r="J83" i="5"/>
  <c r="I83" i="5"/>
  <c r="H83" i="5"/>
  <c r="R52" i="5"/>
  <c r="R36" i="5"/>
  <c r="G83" i="5"/>
  <c r="R26" i="5"/>
  <c r="R62" i="5"/>
  <c r="R16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<sst xmlns="http://schemas.openxmlformats.org/spreadsheetml/2006/main" count="99" uniqueCount="99">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</sst>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484093</xdr:colOff>
      <xdr:row>0</xdr:row>
      <xdr:rowOff>292881</xdr:rowOff>
    </xdr:from>
    <xdr:to>
      <xdr:col>17</xdr:col>
      <xdr:colOff>174812</xdr:colOff>
      <xdr:row>3</xdr:row>
      <xdr:rowOff>126855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364" y="292881"/>
          <a:ext cx="963707" cy="65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1243853</xdr:colOff>
      <xdr:row>0</xdr:row>
      <xdr:rowOff>280149</xdr:rowOff>
    </xdr:from>
    <xdr:to>
      <xdr:col>2</xdr:col>
      <xdr:colOff>1882588</xdr:colOff>
      <xdr:row>3</xdr:row>
      <xdr:rowOff>60883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3" y="280149"/>
          <a:ext cx="638735" cy="6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97"/>
  <sheetViews>
    <sheetView showGridLines="0" tabSelected="1" topLeftCell="A7" zoomScale="85" zoomScaleNormal="85" zoomScaleSheetLayoutView="55" workbookViewId="0">
      <selection activeCell="U7" sqref="U7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hidden="1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8" t="s">
        <v>92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3:19" ht="21" customHeight="1" x14ac:dyDescent="0.25">
      <c r="C2" s="30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3:19" ht="15.75" x14ac:dyDescent="0.25">
      <c r="C3" s="32">
        <v>2024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3:19" ht="15.75" customHeight="1" x14ac:dyDescent="0.25">
      <c r="C4" s="34" t="s">
        <v>91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3:19" ht="15.75" customHeight="1" x14ac:dyDescent="0.25">
      <c r="C5" s="27" t="s">
        <v>76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7" spans="3:19" ht="25.5" customHeight="1" x14ac:dyDescent="0.25">
      <c r="C7" s="35" t="s">
        <v>66</v>
      </c>
      <c r="D7" s="36"/>
      <c r="E7" s="41" t="s">
        <v>90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37"/>
      <c r="D8" s="38"/>
      <c r="E8" s="39" t="s">
        <v>78</v>
      </c>
      <c r="F8" s="40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2975059.31</v>
      </c>
      <c r="F10" s="20"/>
      <c r="G10" s="14">
        <f t="shared" ref="G10:P10" si="0">SUM(G11:G15)</f>
        <v>2900982.71</v>
      </c>
      <c r="H10" s="14">
        <f t="shared" si="0"/>
        <v>2966370.38</v>
      </c>
      <c r="I10" s="14">
        <f t="shared" si="0"/>
        <v>3160948.21</v>
      </c>
      <c r="J10" s="14">
        <f t="shared" si="0"/>
        <v>5098467.2</v>
      </c>
      <c r="K10" s="14">
        <f>SUM(K11:K15)</f>
        <v>3368550.54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20470378.350000001</v>
      </c>
    </row>
    <row r="11" spans="3:19" x14ac:dyDescent="0.25">
      <c r="C11" s="5" t="s">
        <v>2</v>
      </c>
      <c r="D11" s="6"/>
      <c r="E11" s="11">
        <v>2281000</v>
      </c>
      <c r="F11" s="21"/>
      <c r="G11" s="11">
        <v>2216000</v>
      </c>
      <c r="H11" s="11">
        <v>2272666.67</v>
      </c>
      <c r="I11" s="11">
        <v>2462975.08</v>
      </c>
      <c r="J11" s="11">
        <v>2301000</v>
      </c>
      <c r="K11" s="11">
        <v>2301000</v>
      </c>
      <c r="L11" s="11"/>
      <c r="M11" s="11"/>
      <c r="N11" s="11"/>
      <c r="O11" s="11"/>
      <c r="P11" s="11"/>
      <c r="Q11" s="11"/>
      <c r="R11" s="6">
        <f>SUM(E11:Q11)</f>
        <v>13834641.75</v>
      </c>
    </row>
    <row r="12" spans="3:19" x14ac:dyDescent="0.25">
      <c r="C12" s="5" t="s">
        <v>3</v>
      </c>
      <c r="D12" s="6"/>
      <c r="E12" s="11">
        <v>356000</v>
      </c>
      <c r="F12" s="21"/>
      <c r="G12" s="12">
        <v>356000</v>
      </c>
      <c r="H12" s="11">
        <v>356000</v>
      </c>
      <c r="I12" s="11">
        <v>356000</v>
      </c>
      <c r="J12" s="11">
        <v>2455416.66</v>
      </c>
      <c r="K12" s="11">
        <v>725500</v>
      </c>
      <c r="L12" s="11"/>
      <c r="M12" s="11"/>
      <c r="N12" s="11"/>
      <c r="O12" s="11"/>
      <c r="P12" s="11"/>
      <c r="Q12" s="11"/>
      <c r="R12" s="6">
        <f>SUM(E12:Q12)</f>
        <v>4604916.66</v>
      </c>
    </row>
    <row r="13" spans="3:19" x14ac:dyDescent="0.25">
      <c r="C13" s="5" t="s">
        <v>4</v>
      </c>
      <c r="D13" s="6"/>
      <c r="E13" s="11">
        <v>0</v>
      </c>
      <c r="F13" s="21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1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1"/>
      <c r="G15" s="11">
        <v>328982.71000000002</v>
      </c>
      <c r="H15" s="11">
        <v>337703.71</v>
      </c>
      <c r="I15" s="11">
        <v>341973.13</v>
      </c>
      <c r="J15" s="11">
        <v>342050.54</v>
      </c>
      <c r="K15" s="11">
        <v>342050.54</v>
      </c>
      <c r="L15" s="11"/>
      <c r="M15" s="11"/>
      <c r="N15" s="11"/>
      <c r="O15" s="11"/>
      <c r="P15" s="11"/>
      <c r="Q15" s="11"/>
      <c r="R15" s="6">
        <f>SUM(E15:Q15)</f>
        <v>2030819.94</v>
      </c>
    </row>
    <row r="16" spans="3:19" x14ac:dyDescent="0.25">
      <c r="C16" s="3" t="s">
        <v>7</v>
      </c>
      <c r="D16" s="4"/>
      <c r="E16" s="22">
        <f>SUM(E17:E25)</f>
        <v>1396186.2999999998</v>
      </c>
      <c r="F16" s="22"/>
      <c r="G16" s="14">
        <f t="shared" ref="G16:P16" si="1">SUM(G17:G25)</f>
        <v>1648279.6899999997</v>
      </c>
      <c r="H16" s="14">
        <f t="shared" si="1"/>
        <v>1938339.85</v>
      </c>
      <c r="I16" s="14">
        <f t="shared" si="1"/>
        <v>1776403.96</v>
      </c>
      <c r="J16" s="14">
        <f t="shared" si="1"/>
        <v>1954774.14</v>
      </c>
      <c r="K16" s="14">
        <f>SUM(K17:K25)</f>
        <v>4523254.34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13237238.280000001</v>
      </c>
    </row>
    <row r="17" spans="3:19" x14ac:dyDescent="0.25">
      <c r="C17" s="5" t="s">
        <v>8</v>
      </c>
      <c r="D17" s="6"/>
      <c r="E17" s="11">
        <v>107734.1</v>
      </c>
      <c r="F17" s="21"/>
      <c r="G17" s="11">
        <v>168740.52</v>
      </c>
      <c r="H17" s="11">
        <v>81799.539999999994</v>
      </c>
      <c r="I17" s="11">
        <v>169125.47</v>
      </c>
      <c r="J17" s="11">
        <v>172049.62</v>
      </c>
      <c r="K17" s="11">
        <v>170236.31</v>
      </c>
      <c r="L17" s="11"/>
      <c r="M17" s="11"/>
      <c r="N17" s="11"/>
      <c r="O17" s="11"/>
      <c r="P17" s="11"/>
      <c r="Q17" s="11"/>
      <c r="R17" s="6">
        <f t="shared" ref="R17:R25" si="2">SUM(E17:Q17)</f>
        <v>869685.56</v>
      </c>
    </row>
    <row r="18" spans="3:19" x14ac:dyDescent="0.25">
      <c r="C18" s="5" t="s">
        <v>9</v>
      </c>
      <c r="D18" s="6"/>
      <c r="E18" s="11">
        <v>0</v>
      </c>
      <c r="F18" s="21"/>
      <c r="G18" s="11">
        <v>50000</v>
      </c>
      <c r="H18" s="11">
        <v>25000</v>
      </c>
      <c r="I18" s="11">
        <v>25000</v>
      </c>
      <c r="J18" s="11">
        <v>275000</v>
      </c>
      <c r="K18" s="11">
        <v>25000</v>
      </c>
      <c r="L18" s="11"/>
      <c r="M18" s="11"/>
      <c r="N18" s="11"/>
      <c r="O18" s="11"/>
      <c r="P18" s="11"/>
      <c r="Q18" s="11"/>
      <c r="R18" s="6">
        <f t="shared" si="2"/>
        <v>400000</v>
      </c>
    </row>
    <row r="19" spans="3:19" x14ac:dyDescent="0.25">
      <c r="C19" s="5" t="s">
        <v>10</v>
      </c>
      <c r="D19" s="6"/>
      <c r="E19" s="11">
        <v>0</v>
      </c>
      <c r="F19" s="21"/>
      <c r="G19" s="11">
        <v>0</v>
      </c>
      <c r="H19" s="11">
        <v>39200</v>
      </c>
      <c r="I19" s="11">
        <v>138705</v>
      </c>
      <c r="J19" s="11">
        <v>134665</v>
      </c>
      <c r="K19" s="11">
        <v>0</v>
      </c>
      <c r="L19" s="11"/>
      <c r="M19" s="11"/>
      <c r="N19" s="11"/>
      <c r="O19" s="11"/>
      <c r="P19" s="11"/>
      <c r="Q19" s="11"/>
      <c r="R19" s="6">
        <f t="shared" si="2"/>
        <v>312570</v>
      </c>
    </row>
    <row r="20" spans="3:19" x14ac:dyDescent="0.25">
      <c r="C20" s="5" t="s">
        <v>11</v>
      </c>
      <c r="D20" s="6"/>
      <c r="E20" s="11">
        <v>0</v>
      </c>
      <c r="F20" s="21"/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/>
      <c r="M20" s="11"/>
      <c r="N20" s="11"/>
      <c r="O20" s="11"/>
      <c r="P20" s="11"/>
      <c r="Q20" s="11"/>
      <c r="R20" s="6">
        <f t="shared" si="2"/>
        <v>0</v>
      </c>
    </row>
    <row r="21" spans="3:19" x14ac:dyDescent="0.25">
      <c r="C21" s="5" t="s">
        <v>12</v>
      </c>
      <c r="D21" s="6"/>
      <c r="E21" s="11">
        <v>640108.71</v>
      </c>
      <c r="F21" s="21"/>
      <c r="G21" s="11">
        <v>642282.25</v>
      </c>
      <c r="H21" s="11">
        <v>794082.25</v>
      </c>
      <c r="I21" s="11">
        <v>643369.02</v>
      </c>
      <c r="J21" s="11">
        <v>719358.48</v>
      </c>
      <c r="K21" s="11">
        <v>746629.34</v>
      </c>
      <c r="L21" s="11"/>
      <c r="M21" s="11"/>
      <c r="N21" s="11"/>
      <c r="O21" s="11"/>
      <c r="P21" s="11"/>
      <c r="Q21" s="11"/>
      <c r="R21" s="6">
        <f t="shared" si="2"/>
        <v>4185830.05</v>
      </c>
    </row>
    <row r="22" spans="3:19" x14ac:dyDescent="0.25">
      <c r="C22" s="5" t="s">
        <v>13</v>
      </c>
      <c r="D22" s="6"/>
      <c r="E22" s="11">
        <v>325524.13</v>
      </c>
      <c r="F22" s="21"/>
      <c r="G22" s="11">
        <v>540220.38</v>
      </c>
      <c r="H22" s="11">
        <v>268706.43</v>
      </c>
      <c r="I22" s="11">
        <v>268706.43</v>
      </c>
      <c r="J22" s="11">
        <v>323895.38</v>
      </c>
      <c r="K22" s="11">
        <v>313466.17</v>
      </c>
      <c r="L22" s="11"/>
      <c r="M22" s="11"/>
      <c r="N22" s="11"/>
      <c r="O22" s="11"/>
      <c r="P22" s="11"/>
      <c r="Q22" s="11"/>
      <c r="R22" s="6">
        <f t="shared" si="2"/>
        <v>2040518.92</v>
      </c>
    </row>
    <row r="23" spans="3:19" ht="31.5" customHeight="1" x14ac:dyDescent="0.25">
      <c r="C23" s="17" t="s">
        <v>14</v>
      </c>
      <c r="D23" s="6"/>
      <c r="E23" s="11">
        <v>0</v>
      </c>
      <c r="F23" s="21"/>
      <c r="G23" s="11">
        <v>240135.9</v>
      </c>
      <c r="H23" s="11">
        <v>0</v>
      </c>
      <c r="I23" s="11">
        <v>98665.81</v>
      </c>
      <c r="J23" s="11">
        <v>150446.46</v>
      </c>
      <c r="K23" s="11">
        <v>574109.89</v>
      </c>
      <c r="L23" s="11"/>
      <c r="M23" s="11"/>
      <c r="N23" s="11"/>
      <c r="O23" s="11"/>
      <c r="P23" s="11"/>
      <c r="Q23" s="11"/>
      <c r="R23" s="6">
        <f t="shared" si="2"/>
        <v>1063358.06</v>
      </c>
    </row>
    <row r="24" spans="3:19" x14ac:dyDescent="0.25">
      <c r="C24" s="5" t="s">
        <v>15</v>
      </c>
      <c r="D24" s="6"/>
      <c r="E24" s="11">
        <v>322819.36</v>
      </c>
      <c r="F24" s="21"/>
      <c r="G24" s="11">
        <v>6900.64</v>
      </c>
      <c r="H24" s="11">
        <v>729551.63</v>
      </c>
      <c r="I24" s="11">
        <v>418796.13</v>
      </c>
      <c r="J24" s="11">
        <v>105975</v>
      </c>
      <c r="K24" s="11">
        <v>2681812.63</v>
      </c>
      <c r="L24" s="11"/>
      <c r="M24" s="11"/>
      <c r="N24" s="11"/>
      <c r="O24" s="11"/>
      <c r="P24" s="11"/>
      <c r="Q24" s="11"/>
      <c r="R24" s="6">
        <f t="shared" si="2"/>
        <v>4265855.3899999997</v>
      </c>
    </row>
    <row r="25" spans="3:19" x14ac:dyDescent="0.25">
      <c r="C25" s="5" t="s">
        <v>16</v>
      </c>
      <c r="D25" s="6"/>
      <c r="E25" s="11">
        <v>0</v>
      </c>
      <c r="F25" s="21"/>
      <c r="G25" s="11">
        <v>0</v>
      </c>
      <c r="H25" s="11">
        <v>0</v>
      </c>
      <c r="I25" s="11">
        <v>14036.1</v>
      </c>
      <c r="J25" s="11">
        <v>73384.2</v>
      </c>
      <c r="K25" s="11">
        <v>12000</v>
      </c>
      <c r="L25" s="11"/>
      <c r="M25" s="11"/>
      <c r="N25" s="11"/>
      <c r="O25" s="11"/>
      <c r="P25" s="11"/>
      <c r="Q25" s="11"/>
      <c r="R25" s="6">
        <f t="shared" si="2"/>
        <v>99420.3</v>
      </c>
    </row>
    <row r="26" spans="3:19" x14ac:dyDescent="0.25">
      <c r="C26" s="3" t="s">
        <v>17</v>
      </c>
      <c r="D26" s="4"/>
      <c r="E26" s="22">
        <f>SUM(F27:F35)</f>
        <v>0</v>
      </c>
      <c r="F26" s="22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1506379.99</v>
      </c>
      <c r="K26" s="14">
        <f>SUM(K27:K35)</f>
        <v>819395.64999999991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2325775.64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>
        <v>0</v>
      </c>
      <c r="J27" s="11">
        <v>0</v>
      </c>
      <c r="K27" s="11">
        <v>49948.24</v>
      </c>
      <c r="L27" s="11"/>
      <c r="M27" s="11"/>
      <c r="N27" s="11"/>
      <c r="O27" s="11"/>
      <c r="P27" s="11"/>
      <c r="Q27" s="11"/>
      <c r="R27" s="6">
        <f t="shared" ref="R27:R35" si="4">SUM(E27:Q27)</f>
        <v>49948.24</v>
      </c>
    </row>
    <row r="28" spans="3:19" x14ac:dyDescent="0.25">
      <c r="C28" s="5" t="s">
        <v>19</v>
      </c>
      <c r="D28" s="6"/>
      <c r="E28" s="21">
        <v>0</v>
      </c>
      <c r="F28" s="21"/>
      <c r="G28" s="11">
        <v>0</v>
      </c>
      <c r="H28" s="11">
        <v>0</v>
      </c>
      <c r="I28" s="11">
        <v>0</v>
      </c>
      <c r="J28" s="11">
        <v>0</v>
      </c>
      <c r="K28" s="11">
        <v>137792.14000000001</v>
      </c>
      <c r="L28" s="11"/>
      <c r="M28" s="11"/>
      <c r="N28" s="11"/>
      <c r="O28" s="11"/>
      <c r="P28" s="11"/>
      <c r="Q28" s="11"/>
      <c r="R28" s="6">
        <f t="shared" si="4"/>
        <v>137792.14000000001</v>
      </c>
    </row>
    <row r="29" spans="3:19" x14ac:dyDescent="0.25">
      <c r="C29" s="5" t="s">
        <v>20</v>
      </c>
      <c r="D29" s="6"/>
      <c r="E29" s="21">
        <v>0</v>
      </c>
      <c r="F29" s="21"/>
      <c r="G29" s="11">
        <v>0</v>
      </c>
      <c r="H29" s="11">
        <v>0</v>
      </c>
      <c r="I29" s="11">
        <v>0</v>
      </c>
      <c r="J29" s="11">
        <v>0</v>
      </c>
      <c r="K29" s="11">
        <v>36772.699999999997</v>
      </c>
      <c r="L29" s="11"/>
      <c r="M29" s="11"/>
      <c r="N29" s="11"/>
      <c r="O29" s="11"/>
      <c r="P29" s="11"/>
      <c r="Q29" s="11"/>
      <c r="R29" s="6">
        <f t="shared" si="4"/>
        <v>36772.699999999997</v>
      </c>
    </row>
    <row r="30" spans="3:19" x14ac:dyDescent="0.25">
      <c r="C30" s="5" t="s">
        <v>21</v>
      </c>
      <c r="D30" s="6"/>
      <c r="E30" s="21">
        <v>0</v>
      </c>
      <c r="F30" s="21"/>
      <c r="G30" s="11">
        <v>0</v>
      </c>
      <c r="H30" s="11">
        <v>0</v>
      </c>
      <c r="I30" s="11">
        <v>0</v>
      </c>
      <c r="J30" s="11">
        <v>0</v>
      </c>
      <c r="K30" s="11">
        <v>12545.15</v>
      </c>
      <c r="L30" s="11"/>
      <c r="M30" s="11"/>
      <c r="N30" s="11"/>
      <c r="O30" s="11"/>
      <c r="P30" s="11"/>
      <c r="Q30" s="11"/>
      <c r="R30" s="6">
        <f t="shared" si="4"/>
        <v>12545.15</v>
      </c>
    </row>
    <row r="31" spans="3:19" x14ac:dyDescent="0.25">
      <c r="C31" s="5" t="s">
        <v>22</v>
      </c>
      <c r="D31" s="6"/>
      <c r="E31" s="21">
        <v>0</v>
      </c>
      <c r="F31" s="21"/>
      <c r="G31" s="11">
        <v>0</v>
      </c>
      <c r="H31" s="11">
        <v>0</v>
      </c>
      <c r="I31" s="11">
        <v>0</v>
      </c>
      <c r="J31" s="11">
        <v>112937.99</v>
      </c>
      <c r="K31" s="11">
        <v>0</v>
      </c>
      <c r="L31" s="11"/>
      <c r="M31" s="11"/>
      <c r="N31" s="11"/>
      <c r="O31" s="11"/>
      <c r="P31" s="11"/>
      <c r="Q31" s="11"/>
      <c r="R31" s="6">
        <f t="shared" si="4"/>
        <v>112937.99</v>
      </c>
    </row>
    <row r="32" spans="3:19" x14ac:dyDescent="0.25">
      <c r="C32" s="5" t="s">
        <v>23</v>
      </c>
      <c r="D32" s="6"/>
      <c r="E32" s="21">
        <v>0</v>
      </c>
      <c r="F32" s="2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>
        <v>0</v>
      </c>
      <c r="H33" s="11">
        <v>0</v>
      </c>
      <c r="I33" s="11">
        <v>0</v>
      </c>
      <c r="J33" s="11">
        <v>1285000</v>
      </c>
      <c r="K33" s="11">
        <v>257000</v>
      </c>
      <c r="L33" s="11"/>
      <c r="M33" s="11"/>
      <c r="N33" s="11"/>
      <c r="O33" s="11"/>
      <c r="P33" s="11"/>
      <c r="Q33" s="11"/>
      <c r="R33" s="6">
        <f t="shared" si="4"/>
        <v>1542000</v>
      </c>
    </row>
    <row r="34" spans="3:18" ht="30" x14ac:dyDescent="0.25">
      <c r="C34" s="17" t="s">
        <v>25</v>
      </c>
      <c r="D34" s="6"/>
      <c r="E34" s="21">
        <v>0</v>
      </c>
      <c r="F34" s="21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1">
        <v>0</v>
      </c>
      <c r="F35" s="21"/>
      <c r="G35" s="11">
        <v>0</v>
      </c>
      <c r="H35" s="11">
        <v>0</v>
      </c>
      <c r="I35" s="11">
        <v>0</v>
      </c>
      <c r="J35" s="11">
        <v>108442</v>
      </c>
      <c r="K35" s="11">
        <v>325337.42</v>
      </c>
      <c r="L35" s="11"/>
      <c r="M35" s="11"/>
      <c r="N35" s="11"/>
      <c r="O35" s="11"/>
      <c r="P35" s="11"/>
      <c r="Q35" s="11"/>
      <c r="R35" s="6">
        <f t="shared" si="4"/>
        <v>433779.42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2336503.1800000002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/>
      <c r="M37" s="11"/>
      <c r="N37" s="11"/>
      <c r="O37" s="11"/>
      <c r="P37" s="11"/>
      <c r="Q37" s="11"/>
      <c r="R37" s="6">
        <f t="shared" ref="R37:R44" si="6"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1"/>
      <c r="Q38" s="11"/>
      <c r="R38" s="6">
        <f t="shared" si="6"/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/>
      <c r="M39" s="11"/>
      <c r="N39" s="11"/>
      <c r="O39" s="11"/>
      <c r="P39" s="11"/>
      <c r="Q39" s="11"/>
      <c r="R39" s="6">
        <f t="shared" si="6"/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2336503.1800000002</v>
      </c>
      <c r="H43" s="11">
        <v>0</v>
      </c>
      <c r="I43" s="11">
        <v>0</v>
      </c>
      <c r="J43" s="11">
        <v>0</v>
      </c>
      <c r="K43" s="11">
        <v>0</v>
      </c>
      <c r="L43" s="11"/>
      <c r="M43" s="11"/>
      <c r="N43" s="11"/>
      <c r="O43" s="11"/>
      <c r="P43" s="11"/>
      <c r="Q43" s="11"/>
      <c r="R43" s="6">
        <f t="shared" si="6"/>
        <v>2336503.1800000002</v>
      </c>
    </row>
    <row r="44" spans="3:18" x14ac:dyDescent="0.25">
      <c r="C44" s="5" t="s">
        <v>35</v>
      </c>
      <c r="D44" s="6"/>
      <c r="E44" s="6">
        <v>0</v>
      </c>
      <c r="F44" s="11"/>
      <c r="G44" s="11">
        <v>0</v>
      </c>
      <c r="H44" s="11">
        <v>0</v>
      </c>
      <c r="I44" s="11"/>
      <c r="J44" s="11">
        <v>0</v>
      </c>
      <c r="K44" s="11">
        <v>0</v>
      </c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>SUM(D45:Q45)</f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>SUM(F48:Q48)</f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>SUM(F49:Q49)</f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>SUM(F50:Q50)</f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>SUM(F51:Q51)</f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8">SUM(G53:G61)</f>
        <v>0</v>
      </c>
      <c r="H52" s="14">
        <f t="shared" si="8"/>
        <v>0</v>
      </c>
      <c r="I52" s="14">
        <f t="shared" si="8"/>
        <v>61064</v>
      </c>
      <c r="J52" s="14">
        <f t="shared" si="8"/>
        <v>174103.24</v>
      </c>
      <c r="K52" s="14">
        <f t="shared" si="8"/>
        <v>1430331.1</v>
      </c>
      <c r="L52" s="14">
        <f>SUM(L53:L61)</f>
        <v>0</v>
      </c>
      <c r="M52" s="14">
        <f t="shared" si="8"/>
        <v>0</v>
      </c>
      <c r="N52" s="14">
        <f t="shared" si="8"/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4">
        <f>SUM(R53:R61)</f>
        <v>1665498.3399999999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0</v>
      </c>
      <c r="I53" s="11">
        <v>61064</v>
      </c>
      <c r="J53" s="11">
        <v>174103.24</v>
      </c>
      <c r="K53" s="11">
        <v>0</v>
      </c>
      <c r="L53" s="11"/>
      <c r="M53" s="11"/>
      <c r="N53" s="11"/>
      <c r="O53" s="11"/>
      <c r="P53" s="11"/>
      <c r="Q53" s="11"/>
      <c r="R53" s="6">
        <f t="shared" ref="R53:R61" si="9">SUM(F53:Q53)</f>
        <v>235167.24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661856.1</v>
      </c>
      <c r="L54" s="11"/>
      <c r="M54" s="11"/>
      <c r="N54" s="11"/>
      <c r="O54" s="11"/>
      <c r="P54" s="11"/>
      <c r="Q54" s="11"/>
      <c r="R54" s="6">
        <f t="shared" si="9"/>
        <v>661856.1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768475</v>
      </c>
      <c r="L55" s="11"/>
      <c r="M55" s="11"/>
      <c r="N55" s="11"/>
      <c r="O55" s="11"/>
      <c r="P55" s="11"/>
      <c r="Q55" s="11"/>
      <c r="R55" s="6">
        <f t="shared" si="9"/>
        <v>768475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/>
      <c r="L56" s="11"/>
      <c r="M56" s="11"/>
      <c r="N56" s="11"/>
      <c r="O56" s="11"/>
      <c r="P56" s="11"/>
      <c r="Q56" s="11"/>
      <c r="R56" s="6">
        <f t="shared" si="9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/>
      <c r="L57" s="11"/>
      <c r="M57" s="11"/>
      <c r="N57" s="11"/>
      <c r="O57" s="11"/>
      <c r="P57" s="11"/>
      <c r="Q57" s="11"/>
      <c r="R57" s="6">
        <f t="shared" si="9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/>
      <c r="L58" s="11"/>
      <c r="M58" s="11"/>
      <c r="N58" s="11"/>
      <c r="O58" s="11"/>
      <c r="P58" s="11"/>
      <c r="Q58" s="11"/>
      <c r="R58" s="6">
        <f t="shared" si="9"/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/>
      <c r="L59" s="11"/>
      <c r="M59" s="11"/>
      <c r="N59" s="11"/>
      <c r="O59" s="11"/>
      <c r="P59" s="11"/>
      <c r="Q59" s="11"/>
      <c r="R59" s="6">
        <f t="shared" si="9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/>
      <c r="L60" s="11"/>
      <c r="M60" s="11"/>
      <c r="N60" s="11"/>
      <c r="O60" s="11"/>
      <c r="P60" s="11"/>
      <c r="Q60" s="11"/>
      <c r="R60" s="6">
        <f t="shared" si="9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/>
      <c r="L61" s="11"/>
      <c r="M61" s="11"/>
      <c r="N61" s="11"/>
      <c r="O61" s="11"/>
      <c r="P61" s="11"/>
      <c r="Q61" s="11"/>
      <c r="R61" s="6">
        <f t="shared" si="9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 t="shared" ref="G62:Q62" si="10">SUM(G63:G66)</f>
        <v>0</v>
      </c>
      <c r="H62" s="14">
        <f t="shared" si="10"/>
        <v>0</v>
      </c>
      <c r="I62" s="14">
        <f t="shared" si="10"/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/>
      <c r="L63" s="11"/>
      <c r="M63" s="11"/>
      <c r="N63" s="11"/>
      <c r="O63" s="11"/>
      <c r="P63" s="11"/>
      <c r="Q63" s="11"/>
      <c r="R63" s="6">
        <f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6">
        <f>SUM(F64:Q64)</f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6">
        <f>SUM(F65:Q65)</f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6">
        <f>SUM(F66:Q66)</f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>SUM(G68:G69)</f>
        <v>0</v>
      </c>
      <c r="H67" s="14">
        <f t="shared" ref="H67:Q67" si="11">SUM(H68:H69)</f>
        <v>0</v>
      </c>
      <c r="I67" s="14">
        <f t="shared" si="11"/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4">
        <f t="shared" si="11"/>
        <v>0</v>
      </c>
      <c r="O67" s="14">
        <f t="shared" si="11"/>
        <v>0</v>
      </c>
      <c r="P67" s="14">
        <f t="shared" si="11"/>
        <v>0</v>
      </c>
      <c r="Q67" s="14">
        <f t="shared" si="11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ref="R68:R74" si="12">SUM(F68:Q68)</f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2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3">SUM(G71:G73)</f>
        <v>0</v>
      </c>
      <c r="H70" s="14">
        <f t="shared" si="13"/>
        <v>0</v>
      </c>
      <c r="I70" s="14">
        <f t="shared" si="13"/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6">
        <f t="shared" si="12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2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2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2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2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4">SUM(G76:G77)</f>
        <v>0</v>
      </c>
      <c r="H75" s="14">
        <f t="shared" si="14"/>
        <v>0</v>
      </c>
      <c r="I75" s="14">
        <f t="shared" si="14"/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5">SUM(G79:G80)</f>
        <v>0</v>
      </c>
      <c r="H78" s="14">
        <f t="shared" si="15"/>
        <v>0</v>
      </c>
      <c r="I78" s="14">
        <f t="shared" si="15"/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2">
        <f>+F82</f>
        <v>0</v>
      </c>
      <c r="F81" s="22"/>
      <c r="G81" s="14">
        <f t="shared" ref="G81:Q81" si="16">+G82</f>
        <v>0</v>
      </c>
      <c r="H81" s="14">
        <f t="shared" si="16"/>
        <v>0</v>
      </c>
      <c r="I81" s="14">
        <f t="shared" si="16"/>
        <v>0</v>
      </c>
      <c r="J81" s="14">
        <f>+J82</f>
        <v>0</v>
      </c>
      <c r="K81" s="14">
        <f t="shared" si="16"/>
        <v>0</v>
      </c>
      <c r="L81" s="14">
        <f t="shared" si="16"/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3">
        <f>+E10+E16+E26+E36+E45+E52+E62+E67+F70+E75+E78+E81</f>
        <v>4371245.6099999994</v>
      </c>
      <c r="F83" s="23"/>
      <c r="G83" s="15">
        <f t="shared" ref="G83:R83" si="17">+G10+G16+G26+G36+G45+G52+G62+G67+G70+G75+G78+G81</f>
        <v>6885765.5800000001</v>
      </c>
      <c r="H83" s="15">
        <f t="shared" si="17"/>
        <v>4904710.2300000004</v>
      </c>
      <c r="I83" s="15">
        <f t="shared" si="17"/>
        <v>4998416.17</v>
      </c>
      <c r="J83" s="15">
        <f t="shared" si="17"/>
        <v>8733724.5700000003</v>
      </c>
      <c r="K83" s="15">
        <f t="shared" si="17"/>
        <v>10141531.629999999</v>
      </c>
      <c r="L83" s="15">
        <f t="shared" si="17"/>
        <v>0</v>
      </c>
      <c r="M83" s="15">
        <f t="shared" si="17"/>
        <v>0</v>
      </c>
      <c r="N83" s="15">
        <f t="shared" si="17"/>
        <v>0</v>
      </c>
      <c r="O83" s="15">
        <f t="shared" si="17"/>
        <v>0</v>
      </c>
      <c r="P83" s="15">
        <f t="shared" si="17"/>
        <v>0</v>
      </c>
      <c r="Q83" s="15">
        <f>+Q10+Q16+Q26+Q36+Q45+Q52+Q62+Q67+Q70+Q75+Q78+Q81</f>
        <v>0</v>
      </c>
      <c r="R83" s="15">
        <f t="shared" si="17"/>
        <v>40035393.790000007</v>
      </c>
    </row>
    <row r="84" spans="3:18" ht="24.75" thickBot="1" x14ac:dyDescent="0.3">
      <c r="C84" s="18" t="s">
        <v>96</v>
      </c>
      <c r="E84" s="16"/>
      <c r="I84" s="11"/>
      <c r="J84" s="11"/>
      <c r="K84" s="11"/>
    </row>
    <row r="85" spans="3:18" ht="37.5" thickBot="1" x14ac:dyDescent="0.3">
      <c r="C85" s="19" t="s">
        <v>97</v>
      </c>
      <c r="D85" s="16"/>
      <c r="I85" s="11"/>
      <c r="J85" s="11"/>
      <c r="K85" s="11"/>
    </row>
    <row r="86" spans="3:18" ht="61.5" thickBot="1" x14ac:dyDescent="0.3">
      <c r="C86" s="24" t="s">
        <v>98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ht="18.75" x14ac:dyDescent="0.3">
      <c r="C87" s="26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5"/>
      <c r="R87" s="25"/>
    </row>
    <row r="88" spans="3:18" ht="18.75" x14ac:dyDescent="0.3">
      <c r="C88" s="26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5"/>
      <c r="R88" s="25"/>
    </row>
    <row r="89" spans="3:18" x14ac:dyDescent="0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3:18" x14ac:dyDescent="0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3:18" x14ac:dyDescent="0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3:18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3:18" x14ac:dyDescent="0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3:18" x14ac:dyDescent="0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3:18" x14ac:dyDescent="0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3:18" x14ac:dyDescent="0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3:18" x14ac:dyDescent="0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ageMargins left="0" right="0" top="0.25" bottom="0" header="0.31496062992126" footer="0.31496062992126"/>
  <pageSetup paperSize="5" scale="59" orientation="portrait" r:id="rId1"/>
  <rowBreaks count="1" manualBreakCount="1">
    <brk id="44" min="2" max="17" man="1"/>
  </rowBreaks>
  <ignoredErrors>
    <ignoredError sqref="R26" formula="1"/>
    <ignoredError sqref="R37:R44 R47:R51 R54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JUNIO</vt:lpstr>
      <vt:lpstr>'EJECUCION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2024-07-08T16:03:21Z</cp:lastPrinted>
  <dcterms:created xsi:type="dcterms:W3CDTF">2021-07-29T18:58:50Z</dcterms:created>
  <dcterms:modified xsi:type="dcterms:W3CDTF">2024-07-08T16:03:29Z</dcterms:modified>
</cp:coreProperties>
</file>