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Ejecucion Presupuestaria PDF/2023/06 - Junio/"/>
    </mc:Choice>
  </mc:AlternateContent>
  <xr:revisionPtr revIDLastSave="1" documentId="8_{A1E0E102-099C-4E1A-97B7-1EB99A477200}" xr6:coauthVersionLast="47" xr6:coauthVersionMax="47" xr10:uidLastSave="{BE6822D5-8DE4-4264-9451-33BC9B13E8BF}"/>
  <bookViews>
    <workbookView xWindow="-120" yWindow="-120" windowWidth="29040" windowHeight="15720" xr2:uid="{9FA5523B-E1EE-447A-A91A-F253BAE237BB}"/>
  </bookViews>
  <sheets>
    <sheet name="EJECUCION JUNIO" sheetId="1" r:id="rId1"/>
  </sheets>
  <definedNames>
    <definedName name="_xlnm.Print_Area" localSheetId="0">'EJECUCION JUNIO'!$C$1:$T$88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L10" i="1"/>
  <c r="M10" i="1"/>
  <c r="N10" i="1"/>
  <c r="O10" i="1"/>
  <c r="P10" i="1"/>
  <c r="Q10" i="1"/>
  <c r="R10" i="1"/>
  <c r="S11" i="1"/>
  <c r="S12" i="1"/>
  <c r="S13" i="1"/>
  <c r="S14" i="1"/>
  <c r="S15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7" i="1"/>
  <c r="S18" i="1"/>
  <c r="S19" i="1"/>
  <c r="S20" i="1"/>
  <c r="S21" i="1"/>
  <c r="S22" i="1"/>
  <c r="S23" i="1"/>
  <c r="S24" i="1"/>
  <c r="S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7" i="1"/>
  <c r="S28" i="1"/>
  <c r="S29" i="1"/>
  <c r="S30" i="1"/>
  <c r="S31" i="1"/>
  <c r="S32" i="1"/>
  <c r="S33" i="1"/>
  <c r="S34" i="1"/>
  <c r="S35" i="1"/>
  <c r="F36" i="1"/>
  <c r="G36" i="1"/>
  <c r="H36" i="1"/>
  <c r="I36" i="1"/>
  <c r="J36" i="1"/>
  <c r="K36" i="1"/>
  <c r="L36" i="1"/>
  <c r="L83" i="1" s="1"/>
  <c r="M36" i="1"/>
  <c r="M83" i="1" s="1"/>
  <c r="N36" i="1"/>
  <c r="O36" i="1"/>
  <c r="P36" i="1"/>
  <c r="Q36" i="1"/>
  <c r="R36" i="1"/>
  <c r="S37" i="1"/>
  <c r="S38" i="1"/>
  <c r="S39" i="1"/>
  <c r="S40" i="1"/>
  <c r="S41" i="1"/>
  <c r="S42" i="1"/>
  <c r="S43" i="1"/>
  <c r="S44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6" i="1"/>
  <c r="S47" i="1"/>
  <c r="S48" i="1"/>
  <c r="S49" i="1"/>
  <c r="S50" i="1"/>
  <c r="S51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3" i="1"/>
  <c r="S52" i="1" s="1"/>
  <c r="S54" i="1"/>
  <c r="S55" i="1"/>
  <c r="S56" i="1"/>
  <c r="S57" i="1"/>
  <c r="S58" i="1"/>
  <c r="S59" i="1"/>
  <c r="S60" i="1"/>
  <c r="S61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3" i="1"/>
  <c r="S64" i="1"/>
  <c r="S65" i="1"/>
  <c r="S66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8" i="1"/>
  <c r="S69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1" i="1"/>
  <c r="S72" i="1"/>
  <c r="S73" i="1"/>
  <c r="S74" i="1"/>
  <c r="F75" i="1"/>
  <c r="G75" i="1"/>
  <c r="H75" i="1"/>
  <c r="I75" i="1"/>
  <c r="S75" i="1" s="1"/>
  <c r="J75" i="1"/>
  <c r="K75" i="1"/>
  <c r="L75" i="1"/>
  <c r="M75" i="1"/>
  <c r="N75" i="1"/>
  <c r="O75" i="1"/>
  <c r="P75" i="1"/>
  <c r="Q75" i="1"/>
  <c r="R75" i="1"/>
  <c r="F78" i="1"/>
  <c r="G78" i="1"/>
  <c r="H78" i="1"/>
  <c r="S78" i="1" s="1"/>
  <c r="I78" i="1"/>
  <c r="J78" i="1"/>
  <c r="K78" i="1"/>
  <c r="L78" i="1"/>
  <c r="M78" i="1"/>
  <c r="N78" i="1"/>
  <c r="O78" i="1"/>
  <c r="P78" i="1"/>
  <c r="Q78" i="1"/>
  <c r="R78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N83" i="1" l="1"/>
  <c r="P83" i="1"/>
  <c r="K83" i="1"/>
  <c r="S62" i="1"/>
  <c r="G83" i="1"/>
  <c r="S16" i="1"/>
  <c r="O83" i="1"/>
  <c r="S26" i="1"/>
  <c r="H83" i="1"/>
  <c r="R83" i="1"/>
  <c r="F83" i="1"/>
  <c r="S36" i="1"/>
  <c r="S83" i="1" s="1"/>
  <c r="I83" i="1"/>
  <c r="Q83" i="1"/>
  <c r="S70" i="1"/>
  <c r="S10" i="1"/>
  <c r="J83" i="1"/>
  <c r="S81" i="1"/>
  <c r="S67" i="1"/>
  <c r="S45" i="1"/>
</calcChain>
</file>

<file path=xl/sharedStrings.xml><?xml version="1.0" encoding="utf-8"?>
<sst xmlns="http://schemas.openxmlformats.org/spreadsheetml/2006/main" count="98" uniqueCount="98">
  <si>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</si>
  <si>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</si>
  <si>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</si>
  <si>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</si>
  <si>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</si>
  <si>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</si>
  <si>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</si>
  <si>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</si>
  <si>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</si>
  <si>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</si>
  <si>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</si>
  <si>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</si>
  <si>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</si>
  <si>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</si>
  <si>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</si>
  <si>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</si>
  <si>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</si>
  <si>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</si>
  <si>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</si>
  <si>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</si>
  <si>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</si>
  <si>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</si>
  <si>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</si>
  <si>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</si>
  <si>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</si>
  <si>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</si>
  <si>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</si>
  <si>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</si>
  <si>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</si>
  <si>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</si>
  <si>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</si>
  <si>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</si>
  <si>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</si>
  <si>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</si>
  <si>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</si>
  <si>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</si>
  <si>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</si>
  <si>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</si>
  <si>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</si>
  <si>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</si>
  <si>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</si>
  <si>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</si>
  <si>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</si>
  <si>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</si>
  <si>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</si>
  <si>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</si>
  <si>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</si>
  <si>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</si>
  <si>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</si>
  <si>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</si>
  <si>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</si>
  <si>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</si>
  <si>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</si>
  <si>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</si>
  <si>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</si>
  <si>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</si>
  <si>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</si>
  <si>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</si>
  <si>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</si>
  <si>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</si>
  <si>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</si>
  <si>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</si>
  <si>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</si>
  <si>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</si>
  <si>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</si>
  <si>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</si>
  <si>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</si>
  <si>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</si>
  <si>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</si>
  <si>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</si>
  <si>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</si>
  <si>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</si>
  <si>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</si>
  <si>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</si>
  <si>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</si>
  <si>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</si>
  <si>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</si>
  <si>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</si>
  <si>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</si>
  <si>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</si>
  <si>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</si>
  <si>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</si>
  <si>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</si>
  <si>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</si>
  <si>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</si>
  <si>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</si>
  <si>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</si>
  <si>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</si>
  <si>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</si>
  <si>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</si>
  <si>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</si>
  <si>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</si>
  <si>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Aprobado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</si>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</sst>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wrapText="1"/>
    </xf>
    <xf numFmtId="43" fontId="0" fillId="0" borderId="0" xfId="0" applyNumberFormat="1"/>
    <xf numFmtId="43" fontId="4" fillId="0" borderId="0" xfId="0" applyNumberFormat="1" applyFont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43" fontId="2" fillId="2" borderId="2" xfId="1" applyFont="1" applyFill="1" applyBorder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0" fontId="3" fillId="0" borderId="0" xfId="0" applyFont="1" applyAlignment="1">
      <alignment horizontal="left" indent="1"/>
    </xf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0" fillId="0" borderId="12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2" fillId="0" borderId="12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2" fillId="2" borderId="6" xfId="0" applyFont="1" applyFill="1" applyBorder="1" applyAlignment="1">
      <alignment horizontal="left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705967</xdr:colOff>
      <xdr:row>0</xdr:row>
      <xdr:rowOff>271813</xdr:rowOff>
    </xdr:from>
    <xdr:to>
      <xdr:col>10</xdr:col>
      <xdr:colOff>672353</xdr:colOff>
      <xdr:row>3</xdr:row>
      <xdr:rowOff>28134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743949C9-5EA2-48F7-B3EF-3CF7E2E56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5967" y="186088"/>
          <a:ext cx="728386" cy="41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1854687</xdr:colOff>
      <xdr:row>0</xdr:row>
      <xdr:rowOff>311862</xdr:rowOff>
    </xdr:from>
    <xdr:to>
      <xdr:col>4</xdr:col>
      <xdr:colOff>2478814</xdr:colOff>
      <xdr:row>3</xdr:row>
      <xdr:rowOff>87742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5F539A98-9A60-4F55-9B5A-CCD62CA35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7312" y="188037"/>
          <a:ext cx="5002" cy="471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9CB23-CF66-4CC1-AF04-4C213E80B23B}">
  <sheetPr>
    <pageSetUpPr fitToPage="1"/>
  </sheetPr>
  <dimension ref="E1:T93"/>
  <sheetViews>
    <sheetView showGridLines="0" tabSelected="1" topLeftCell="C1" zoomScale="85" zoomScaleNormal="85" zoomScaleSheetLayoutView="55" workbookViewId="0">
      <selection activeCell="G6" sqref="G6"/>
    </sheetView>
  </sheetViews>
  <sheetFormatPr defaultColWidth="11.42578125" defaultRowHeight="15" x14ac:dyDescent="0.25"/>
  <cols>
    <col min="1" max="2" width="0" hidden="1" customWidth="1"/>
    <col min="4" max="4" width="0" hidden="1" customWidth="1"/>
    <col min="5" max="5" width="55.140625" customWidth="1"/>
    <col min="6" max="6" width="17.5703125" customWidth="1"/>
    <col min="7" max="7" width="13.140625" customWidth="1"/>
    <col min="8" max="8" width="13.42578125" customWidth="1"/>
    <col min="9" max="10" width="13.140625" customWidth="1"/>
    <col min="11" max="11" width="14.7109375" customWidth="1"/>
    <col min="12" max="12" width="18.28515625" customWidth="1"/>
    <col min="13" max="13" width="13.140625" hidden="1" customWidth="1"/>
    <col min="14" max="14" width="13.42578125" hidden="1" customWidth="1"/>
    <col min="15" max="15" width="13.5703125" hidden="1" customWidth="1"/>
    <col min="16" max="16" width="14.42578125" hidden="1" customWidth="1"/>
    <col min="17" max="17" width="14.140625" hidden="1" customWidth="1"/>
    <col min="18" max="18" width="13.140625" hidden="1" customWidth="1"/>
    <col min="19" max="19" width="14.140625" customWidth="1"/>
  </cols>
  <sheetData>
    <row r="1" spans="5:20" ht="28.5" customHeight="1" x14ac:dyDescent="0.25">
      <c r="E1" s="29" t="s">
        <v>97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5:20" ht="21" customHeight="1" x14ac:dyDescent="0.25">
      <c r="E2" s="31" t="s">
        <v>96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5:20" ht="15.75" x14ac:dyDescent="0.25">
      <c r="E3" s="36">
        <v>2023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5:20" ht="15.75" customHeight="1" x14ac:dyDescent="0.25">
      <c r="E4" s="23" t="s">
        <v>95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5:20" ht="15.75" customHeight="1" x14ac:dyDescent="0.25">
      <c r="E5" s="24" t="s">
        <v>94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7" spans="5:20" ht="25.5" customHeight="1" x14ac:dyDescent="0.25">
      <c r="E7" s="33" t="s">
        <v>93</v>
      </c>
      <c r="F7" s="34" t="s">
        <v>92</v>
      </c>
      <c r="G7" s="26" t="s">
        <v>91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8"/>
    </row>
    <row r="8" spans="5:20" x14ac:dyDescent="0.25">
      <c r="E8" s="33"/>
      <c r="F8" s="35"/>
      <c r="G8" s="21" t="s">
        <v>90</v>
      </c>
      <c r="H8" s="21" t="s">
        <v>89</v>
      </c>
      <c r="I8" s="21" t="s">
        <v>88</v>
      </c>
      <c r="J8" s="21" t="s">
        <v>87</v>
      </c>
      <c r="K8" s="22" t="s">
        <v>86</v>
      </c>
      <c r="L8" s="21" t="s">
        <v>85</v>
      </c>
      <c r="M8" s="22" t="s">
        <v>84</v>
      </c>
      <c r="N8" s="21" t="s">
        <v>83</v>
      </c>
      <c r="O8" s="21" t="s">
        <v>82</v>
      </c>
      <c r="P8" s="21" t="s">
        <v>81</v>
      </c>
      <c r="Q8" s="21" t="s">
        <v>80</v>
      </c>
      <c r="R8" s="22" t="s">
        <v>79</v>
      </c>
      <c r="S8" s="21" t="s">
        <v>78</v>
      </c>
    </row>
    <row r="9" spans="5:20" x14ac:dyDescent="0.25">
      <c r="E9" s="15" t="s">
        <v>77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5:20" x14ac:dyDescent="0.25">
      <c r="E10" s="12" t="s">
        <v>76</v>
      </c>
      <c r="F10" s="17">
        <f t="shared" ref="F10:S10" si="0">SUM(F11:F15)</f>
        <v>45057682</v>
      </c>
      <c r="G10" s="11">
        <f t="shared" si="0"/>
        <v>2757221.06</v>
      </c>
      <c r="H10" s="11">
        <f t="shared" si="0"/>
        <v>2699183.76</v>
      </c>
      <c r="I10" s="11">
        <f t="shared" si="0"/>
        <v>2818943.59</v>
      </c>
      <c r="J10" s="11">
        <f t="shared" si="0"/>
        <v>2830651.9699999997</v>
      </c>
      <c r="K10" s="11">
        <f t="shared" si="0"/>
        <v>4676559.17</v>
      </c>
      <c r="L10" s="11">
        <f t="shared" si="0"/>
        <v>2788268.91</v>
      </c>
      <c r="M10" s="11">
        <f t="shared" si="0"/>
        <v>0</v>
      </c>
      <c r="N10" s="11">
        <f t="shared" si="0"/>
        <v>0</v>
      </c>
      <c r="O10" s="11">
        <f t="shared" si="0"/>
        <v>0</v>
      </c>
      <c r="P10" s="11">
        <f t="shared" si="0"/>
        <v>0</v>
      </c>
      <c r="Q10" s="11">
        <f t="shared" si="0"/>
        <v>0</v>
      </c>
      <c r="R10" s="11">
        <f t="shared" si="0"/>
        <v>0</v>
      </c>
      <c r="S10" s="17">
        <f t="shared" si="0"/>
        <v>18570828.460000001</v>
      </c>
    </row>
    <row r="11" spans="5:20" x14ac:dyDescent="0.25">
      <c r="E11" s="10" t="s">
        <v>75</v>
      </c>
      <c r="F11" s="16">
        <v>30350365</v>
      </c>
      <c r="G11" s="9">
        <v>2100500</v>
      </c>
      <c r="H11" s="9">
        <v>2047500</v>
      </c>
      <c r="I11" s="9">
        <v>2161257.73</v>
      </c>
      <c r="J11" s="9">
        <v>2155500</v>
      </c>
      <c r="K11" s="9">
        <v>2321547.0699999998</v>
      </c>
      <c r="L11" s="9">
        <v>2098000</v>
      </c>
      <c r="M11" s="9"/>
      <c r="N11" s="9"/>
      <c r="O11" s="9"/>
      <c r="P11" s="9"/>
      <c r="Q11" s="9"/>
      <c r="R11" s="9"/>
      <c r="S11" s="16">
        <f>+G11+H11+I11+J11+K11+L11</f>
        <v>12884304.800000001</v>
      </c>
    </row>
    <row r="12" spans="5:20" x14ac:dyDescent="0.25">
      <c r="E12" s="10" t="s">
        <v>74</v>
      </c>
      <c r="F12" s="16">
        <v>10135618</v>
      </c>
      <c r="G12" s="9">
        <v>349150</v>
      </c>
      <c r="H12" s="20">
        <v>352150</v>
      </c>
      <c r="I12" s="9">
        <v>352150</v>
      </c>
      <c r="J12" s="9">
        <v>356000</v>
      </c>
      <c r="K12" s="9">
        <v>2039833.33</v>
      </c>
      <c r="L12" s="9">
        <v>379663.89</v>
      </c>
      <c r="M12" s="9"/>
      <c r="N12" s="9"/>
      <c r="O12" s="9"/>
      <c r="P12" s="9"/>
      <c r="Q12" s="9"/>
      <c r="R12" s="9"/>
      <c r="S12" s="16">
        <f>+G12+H12+I12+J12+K12+L12</f>
        <v>3828947.22</v>
      </c>
    </row>
    <row r="13" spans="5:20" x14ac:dyDescent="0.25">
      <c r="E13" s="10" t="s">
        <v>73</v>
      </c>
      <c r="F13" s="16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/>
      <c r="N13" s="9"/>
      <c r="O13" s="9"/>
      <c r="P13" s="9"/>
      <c r="Q13" s="9"/>
      <c r="R13" s="9"/>
      <c r="S13" s="16">
        <f>+G13+H13+I13+J13+K13+L13</f>
        <v>0</v>
      </c>
      <c r="T13" s="19"/>
    </row>
    <row r="14" spans="5:20" x14ac:dyDescent="0.25">
      <c r="E14" s="10" t="s">
        <v>72</v>
      </c>
      <c r="F14" s="16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/>
      <c r="N14" s="9"/>
      <c r="O14" s="9"/>
      <c r="P14" s="9"/>
      <c r="Q14" s="9"/>
      <c r="R14" s="9"/>
      <c r="S14" s="16">
        <f>+G14+H14+I14+J14+K14+L14</f>
        <v>0</v>
      </c>
    </row>
    <row r="15" spans="5:20" x14ac:dyDescent="0.25">
      <c r="E15" s="10" t="s">
        <v>71</v>
      </c>
      <c r="F15" s="16">
        <v>4571699</v>
      </c>
      <c r="G15" s="9">
        <v>307571.06</v>
      </c>
      <c r="H15" s="9">
        <v>299533.76</v>
      </c>
      <c r="I15" s="9">
        <v>305535.86</v>
      </c>
      <c r="J15" s="9">
        <v>319151.96999999997</v>
      </c>
      <c r="K15" s="9">
        <v>315178.77</v>
      </c>
      <c r="L15" s="9">
        <v>310605.02</v>
      </c>
      <c r="M15" s="9"/>
      <c r="N15" s="9"/>
      <c r="O15" s="9"/>
      <c r="P15" s="9"/>
      <c r="Q15" s="9"/>
      <c r="R15" s="9"/>
      <c r="S15" s="16">
        <f>+G15+H15+I15+J15+K15+L15</f>
        <v>1857576.44</v>
      </c>
    </row>
    <row r="16" spans="5:20" x14ac:dyDescent="0.25">
      <c r="E16" s="12" t="s">
        <v>70</v>
      </c>
      <c r="F16" s="17">
        <f t="shared" ref="F16:S16" si="1">SUM(F17:F25)</f>
        <v>33098941</v>
      </c>
      <c r="G16" s="11">
        <f t="shared" si="1"/>
        <v>1212631.01</v>
      </c>
      <c r="H16" s="11">
        <f t="shared" si="1"/>
        <v>1644745.92</v>
      </c>
      <c r="I16" s="11">
        <f t="shared" si="1"/>
        <v>2885695.95</v>
      </c>
      <c r="J16" s="11">
        <f t="shared" si="1"/>
        <v>3118151.04</v>
      </c>
      <c r="K16" s="11">
        <f t="shared" si="1"/>
        <v>2577605.12</v>
      </c>
      <c r="L16" s="11">
        <f t="shared" si="1"/>
        <v>3469338.3600000003</v>
      </c>
      <c r="M16" s="11">
        <f t="shared" si="1"/>
        <v>0</v>
      </c>
      <c r="N16" s="11">
        <f t="shared" si="1"/>
        <v>0</v>
      </c>
      <c r="O16" s="11">
        <f t="shared" si="1"/>
        <v>0</v>
      </c>
      <c r="P16" s="11">
        <f t="shared" si="1"/>
        <v>0</v>
      </c>
      <c r="Q16" s="11">
        <f t="shared" si="1"/>
        <v>0</v>
      </c>
      <c r="R16" s="11">
        <f t="shared" si="1"/>
        <v>0</v>
      </c>
      <c r="S16" s="17">
        <f t="shared" si="1"/>
        <v>14908167.4</v>
      </c>
    </row>
    <row r="17" spans="5:20" x14ac:dyDescent="0.25">
      <c r="E17" s="10" t="s">
        <v>69</v>
      </c>
      <c r="F17" s="16">
        <v>2881000</v>
      </c>
      <c r="G17" s="9">
        <v>16118.21</v>
      </c>
      <c r="H17" s="9">
        <v>230150.24</v>
      </c>
      <c r="I17" s="9">
        <v>151469.98000000001</v>
      </c>
      <c r="J17" s="9">
        <v>71665</v>
      </c>
      <c r="K17" s="9">
        <v>294555.15000000002</v>
      </c>
      <c r="L17" s="9">
        <v>84490.02</v>
      </c>
      <c r="M17" s="9"/>
      <c r="N17" s="9"/>
      <c r="O17" s="9"/>
      <c r="P17" s="9"/>
      <c r="Q17" s="9"/>
      <c r="R17" s="9"/>
      <c r="S17" s="16">
        <f t="shared" ref="S17:S25" si="2">+G17+H17+I17+J17+K17+L17</f>
        <v>848448.60000000009</v>
      </c>
    </row>
    <row r="18" spans="5:20" x14ac:dyDescent="0.25">
      <c r="E18" s="10" t="s">
        <v>68</v>
      </c>
      <c r="F18" s="16">
        <v>690000</v>
      </c>
      <c r="G18" s="9">
        <v>24507.599999999999</v>
      </c>
      <c r="H18" s="9">
        <v>42060.29</v>
      </c>
      <c r="I18" s="9">
        <v>200604.01</v>
      </c>
      <c r="J18" s="9">
        <v>248114.54</v>
      </c>
      <c r="K18" s="9">
        <v>379430.43</v>
      </c>
      <c r="L18" s="9">
        <v>44180.01</v>
      </c>
      <c r="M18" s="9"/>
      <c r="N18" s="9"/>
      <c r="O18" s="9"/>
      <c r="P18" s="9"/>
      <c r="Q18" s="9"/>
      <c r="R18" s="9"/>
      <c r="S18" s="16">
        <f t="shared" si="2"/>
        <v>938896.88000000012</v>
      </c>
    </row>
    <row r="19" spans="5:20" x14ac:dyDescent="0.25">
      <c r="E19" s="10" t="s">
        <v>67</v>
      </c>
      <c r="F19" s="16">
        <v>1593222</v>
      </c>
      <c r="G19" s="9">
        <v>0</v>
      </c>
      <c r="H19" s="9">
        <v>73437</v>
      </c>
      <c r="I19" s="9">
        <v>50900</v>
      </c>
      <c r="J19" s="9">
        <v>0</v>
      </c>
      <c r="K19" s="9">
        <v>497663.5</v>
      </c>
      <c r="L19" s="9">
        <v>81782.5</v>
      </c>
      <c r="M19" s="9"/>
      <c r="N19" s="9"/>
      <c r="O19" s="9"/>
      <c r="P19" s="9"/>
      <c r="Q19" s="9"/>
      <c r="R19" s="9"/>
      <c r="S19" s="16">
        <f t="shared" si="2"/>
        <v>703783</v>
      </c>
    </row>
    <row r="20" spans="5:20" x14ac:dyDescent="0.25">
      <c r="E20" s="10" t="s">
        <v>66</v>
      </c>
      <c r="F20" s="16">
        <v>12000</v>
      </c>
      <c r="G20" s="9">
        <v>189004.95</v>
      </c>
      <c r="H20" s="9">
        <v>21300</v>
      </c>
      <c r="I20" s="9">
        <v>0</v>
      </c>
      <c r="J20" s="9">
        <v>0</v>
      </c>
      <c r="K20" s="9">
        <v>131952.32000000001</v>
      </c>
      <c r="L20" s="9">
        <v>112862.13</v>
      </c>
      <c r="M20" s="9"/>
      <c r="N20" s="9"/>
      <c r="O20" s="9"/>
      <c r="P20" s="9"/>
      <c r="Q20" s="9"/>
      <c r="R20" s="9"/>
      <c r="S20" s="16">
        <f t="shared" si="2"/>
        <v>455119.4</v>
      </c>
    </row>
    <row r="21" spans="5:20" x14ac:dyDescent="0.25">
      <c r="E21" s="10" t="s">
        <v>65</v>
      </c>
      <c r="F21" s="16">
        <v>9315127</v>
      </c>
      <c r="G21" s="9">
        <v>570634.94999999995</v>
      </c>
      <c r="H21" s="9">
        <v>570634.94999999995</v>
      </c>
      <c r="I21" s="9">
        <v>791418.95</v>
      </c>
      <c r="J21" s="9">
        <v>579960.02</v>
      </c>
      <c r="K21" s="9">
        <v>577870.06999999995</v>
      </c>
      <c r="L21" s="9">
        <v>582049.96</v>
      </c>
      <c r="M21" s="9"/>
      <c r="N21" s="9"/>
      <c r="O21" s="9"/>
      <c r="P21" s="9"/>
      <c r="Q21" s="9"/>
      <c r="R21" s="9"/>
      <c r="S21" s="16">
        <f t="shared" si="2"/>
        <v>3672568.9</v>
      </c>
    </row>
    <row r="22" spans="5:20" x14ac:dyDescent="0.25">
      <c r="E22" s="10" t="s">
        <v>64</v>
      </c>
      <c r="F22" s="16">
        <v>4761600</v>
      </c>
      <c r="G22" s="9">
        <v>232505.3</v>
      </c>
      <c r="H22" s="9">
        <v>527303.43999999994</v>
      </c>
      <c r="I22" s="9">
        <v>253215.58</v>
      </c>
      <c r="J22" s="9">
        <v>238551.63</v>
      </c>
      <c r="K22" s="9">
        <v>244859.86</v>
      </c>
      <c r="L22" s="9">
        <v>275801.46000000002</v>
      </c>
      <c r="M22" s="9"/>
      <c r="N22" s="9"/>
      <c r="O22" s="9"/>
      <c r="P22" s="9"/>
      <c r="Q22" s="9"/>
      <c r="R22" s="9"/>
      <c r="S22" s="16">
        <f t="shared" si="2"/>
        <v>1772237.27</v>
      </c>
    </row>
    <row r="23" spans="5:20" ht="31.5" customHeight="1" x14ac:dyDescent="0.25">
      <c r="E23" s="18" t="s">
        <v>63</v>
      </c>
      <c r="F23" s="16">
        <v>3050000</v>
      </c>
      <c r="G23" s="9">
        <v>0</v>
      </c>
      <c r="H23" s="9">
        <v>0</v>
      </c>
      <c r="I23" s="9">
        <v>812507.88</v>
      </c>
      <c r="J23" s="9">
        <v>0</v>
      </c>
      <c r="K23" s="9">
        <v>271413.78999999998</v>
      </c>
      <c r="L23" s="9">
        <v>41680</v>
      </c>
      <c r="M23" s="9"/>
      <c r="N23" s="9"/>
      <c r="O23" s="9"/>
      <c r="P23" s="9"/>
      <c r="Q23" s="9"/>
      <c r="R23" s="9"/>
      <c r="S23" s="16">
        <f t="shared" si="2"/>
        <v>1125601.67</v>
      </c>
    </row>
    <row r="24" spans="5:20" x14ac:dyDescent="0.25">
      <c r="E24" s="10" t="s">
        <v>62</v>
      </c>
      <c r="F24" s="16">
        <v>6895992</v>
      </c>
      <c r="G24" s="9">
        <v>179860</v>
      </c>
      <c r="H24" s="9">
        <v>179860</v>
      </c>
      <c r="I24" s="9">
        <v>527639.55000000005</v>
      </c>
      <c r="J24" s="9">
        <v>1979859.85</v>
      </c>
      <c r="K24" s="9">
        <v>179860</v>
      </c>
      <c r="L24" s="9">
        <v>2237897.08</v>
      </c>
      <c r="M24" s="9"/>
      <c r="N24" s="9"/>
      <c r="O24" s="9"/>
      <c r="P24" s="9"/>
      <c r="Q24" s="9"/>
      <c r="R24" s="9"/>
      <c r="S24" s="16">
        <f t="shared" si="2"/>
        <v>5284976.4800000004</v>
      </c>
    </row>
    <row r="25" spans="5:20" x14ac:dyDescent="0.25">
      <c r="E25" s="10" t="s">
        <v>61</v>
      </c>
      <c r="F25" s="16">
        <v>3900000</v>
      </c>
      <c r="G25" s="9">
        <v>0</v>
      </c>
      <c r="H25" s="9">
        <v>0</v>
      </c>
      <c r="I25" s="9">
        <v>97940</v>
      </c>
      <c r="J25" s="9">
        <v>0</v>
      </c>
      <c r="K25" s="9">
        <v>0</v>
      </c>
      <c r="L25" s="9">
        <v>8595.2000000000007</v>
      </c>
      <c r="M25" s="9"/>
      <c r="N25" s="9"/>
      <c r="O25" s="9"/>
      <c r="P25" s="9"/>
      <c r="Q25" s="9"/>
      <c r="R25" s="9"/>
      <c r="S25" s="16">
        <f t="shared" si="2"/>
        <v>106535.2</v>
      </c>
    </row>
    <row r="26" spans="5:20" x14ac:dyDescent="0.25">
      <c r="E26" s="12" t="s">
        <v>60</v>
      </c>
      <c r="F26" s="17">
        <f t="shared" ref="F26:S26" si="3">SUM(F27:F35)</f>
        <v>12035450</v>
      </c>
      <c r="G26" s="11">
        <f t="shared" si="3"/>
        <v>0</v>
      </c>
      <c r="H26" s="11">
        <f t="shared" si="3"/>
        <v>0</v>
      </c>
      <c r="I26" s="11">
        <f t="shared" si="3"/>
        <v>796434.6</v>
      </c>
      <c r="J26" s="11">
        <f t="shared" si="3"/>
        <v>200000</v>
      </c>
      <c r="K26" s="11">
        <f t="shared" si="3"/>
        <v>365922.10000000003</v>
      </c>
      <c r="L26" s="11">
        <f t="shared" si="3"/>
        <v>324303.25</v>
      </c>
      <c r="M26" s="11">
        <f t="shared" si="3"/>
        <v>0</v>
      </c>
      <c r="N26" s="11">
        <f t="shared" si="3"/>
        <v>0</v>
      </c>
      <c r="O26" s="11">
        <f t="shared" si="3"/>
        <v>0</v>
      </c>
      <c r="P26" s="11">
        <f t="shared" si="3"/>
        <v>0</v>
      </c>
      <c r="Q26" s="11">
        <f t="shared" si="3"/>
        <v>0</v>
      </c>
      <c r="R26" s="11">
        <f t="shared" si="3"/>
        <v>0</v>
      </c>
      <c r="S26" s="17">
        <f t="shared" si="3"/>
        <v>1686659.9500000002</v>
      </c>
      <c r="T26" s="3"/>
    </row>
    <row r="27" spans="5:20" x14ac:dyDescent="0.25">
      <c r="E27" s="10" t="s">
        <v>59</v>
      </c>
      <c r="F27" s="16">
        <v>262000</v>
      </c>
      <c r="G27" s="9">
        <v>0</v>
      </c>
      <c r="H27" s="9">
        <v>0</v>
      </c>
      <c r="I27" s="9">
        <v>0</v>
      </c>
      <c r="J27" s="9">
        <v>0</v>
      </c>
      <c r="K27" s="9">
        <v>41897.089999999997</v>
      </c>
      <c r="L27" s="9">
        <v>33474.230000000003</v>
      </c>
      <c r="M27" s="9"/>
      <c r="N27" s="9"/>
      <c r="O27" s="9"/>
      <c r="P27" s="9"/>
      <c r="Q27" s="9"/>
      <c r="R27" s="9"/>
      <c r="S27" s="16">
        <f t="shared" ref="S27:S35" si="4">+G27+H27+I27+J27+K27+L27</f>
        <v>75371.320000000007</v>
      </c>
    </row>
    <row r="28" spans="5:20" x14ac:dyDescent="0.25">
      <c r="E28" s="10" t="s">
        <v>58</v>
      </c>
      <c r="F28" s="16">
        <v>198950</v>
      </c>
      <c r="G28" s="9">
        <v>0</v>
      </c>
      <c r="H28" s="9">
        <v>0</v>
      </c>
      <c r="I28" s="9">
        <v>196434.6</v>
      </c>
      <c r="J28" s="9">
        <v>0</v>
      </c>
      <c r="K28" s="9">
        <v>0</v>
      </c>
      <c r="L28" s="9">
        <v>0</v>
      </c>
      <c r="M28" s="9"/>
      <c r="N28" s="9"/>
      <c r="O28" s="9"/>
      <c r="P28" s="9"/>
      <c r="Q28" s="9"/>
      <c r="R28" s="9"/>
      <c r="S28" s="16">
        <f t="shared" si="4"/>
        <v>196434.6</v>
      </c>
    </row>
    <row r="29" spans="5:20" x14ac:dyDescent="0.25">
      <c r="E29" s="10" t="s">
        <v>57</v>
      </c>
      <c r="F29" s="16">
        <v>102000</v>
      </c>
      <c r="G29" s="9">
        <v>0</v>
      </c>
      <c r="H29" s="9">
        <v>0</v>
      </c>
      <c r="I29" s="9">
        <v>0</v>
      </c>
      <c r="J29" s="9">
        <v>0</v>
      </c>
      <c r="K29" s="9">
        <v>29774.94</v>
      </c>
      <c r="L29" s="9">
        <v>0</v>
      </c>
      <c r="M29" s="9"/>
      <c r="N29" s="9"/>
      <c r="O29" s="9"/>
      <c r="P29" s="9"/>
      <c r="Q29" s="9"/>
      <c r="R29" s="9"/>
      <c r="S29" s="16">
        <f t="shared" si="4"/>
        <v>29774.94</v>
      </c>
    </row>
    <row r="30" spans="5:20" x14ac:dyDescent="0.25">
      <c r="E30" s="10" t="s">
        <v>56</v>
      </c>
      <c r="F30" s="16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/>
      <c r="N30" s="9"/>
      <c r="O30" s="9"/>
      <c r="P30" s="9"/>
      <c r="Q30" s="9"/>
      <c r="R30" s="9"/>
      <c r="S30" s="16">
        <f t="shared" si="4"/>
        <v>0</v>
      </c>
    </row>
    <row r="31" spans="5:20" x14ac:dyDescent="0.25">
      <c r="E31" s="10" t="s">
        <v>55</v>
      </c>
      <c r="F31" s="16">
        <v>205000</v>
      </c>
      <c r="G31" s="9">
        <v>0</v>
      </c>
      <c r="H31" s="9">
        <v>0</v>
      </c>
      <c r="I31" s="9">
        <v>0</v>
      </c>
      <c r="J31" s="9">
        <v>0</v>
      </c>
      <c r="K31" s="9">
        <v>4720</v>
      </c>
      <c r="L31" s="9">
        <v>0</v>
      </c>
      <c r="M31" s="9"/>
      <c r="N31" s="9"/>
      <c r="O31" s="9"/>
      <c r="P31" s="9"/>
      <c r="Q31" s="9"/>
      <c r="R31" s="9"/>
      <c r="S31" s="16">
        <f t="shared" si="4"/>
        <v>4720</v>
      </c>
    </row>
    <row r="32" spans="5:20" x14ac:dyDescent="0.25">
      <c r="E32" s="10" t="s">
        <v>54</v>
      </c>
      <c r="F32" s="16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/>
      <c r="N32" s="9"/>
      <c r="O32" s="9"/>
      <c r="P32" s="9"/>
      <c r="Q32" s="9"/>
      <c r="R32" s="9"/>
      <c r="S32" s="16">
        <f t="shared" si="4"/>
        <v>0</v>
      </c>
    </row>
    <row r="33" spans="5:19" x14ac:dyDescent="0.25">
      <c r="E33" s="10" t="s">
        <v>53</v>
      </c>
      <c r="F33" s="16">
        <v>3084000</v>
      </c>
      <c r="G33" s="9">
        <v>0</v>
      </c>
      <c r="H33" s="9">
        <v>0</v>
      </c>
      <c r="I33" s="9">
        <v>600000</v>
      </c>
      <c r="J33" s="9">
        <v>200000</v>
      </c>
      <c r="K33" s="9">
        <v>200000</v>
      </c>
      <c r="L33" s="9">
        <v>207400</v>
      </c>
      <c r="M33" s="9"/>
      <c r="N33" s="9"/>
      <c r="O33" s="9"/>
      <c r="P33" s="9"/>
      <c r="Q33" s="9"/>
      <c r="R33" s="9"/>
      <c r="S33" s="16">
        <f t="shared" si="4"/>
        <v>1207400</v>
      </c>
    </row>
    <row r="34" spans="5:19" ht="30" x14ac:dyDescent="0.25">
      <c r="E34" s="18" t="s">
        <v>52</v>
      </c>
      <c r="F34" s="16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/>
      <c r="N34" s="9"/>
      <c r="O34" s="9"/>
      <c r="P34" s="9"/>
      <c r="Q34" s="9"/>
      <c r="R34" s="9"/>
      <c r="S34" s="16">
        <f t="shared" si="4"/>
        <v>0</v>
      </c>
    </row>
    <row r="35" spans="5:19" x14ac:dyDescent="0.25">
      <c r="E35" s="10" t="s">
        <v>51</v>
      </c>
      <c r="F35" s="16">
        <v>8183500</v>
      </c>
      <c r="G35" s="9">
        <v>0</v>
      </c>
      <c r="H35" s="9">
        <v>0</v>
      </c>
      <c r="I35" s="9">
        <v>0</v>
      </c>
      <c r="J35" s="9">
        <v>0</v>
      </c>
      <c r="K35" s="9">
        <v>89530.07</v>
      </c>
      <c r="L35" s="9">
        <v>83429.02</v>
      </c>
      <c r="M35" s="9"/>
      <c r="N35" s="9"/>
      <c r="O35" s="9"/>
      <c r="P35" s="9"/>
      <c r="Q35" s="9"/>
      <c r="R35" s="9"/>
      <c r="S35" s="16">
        <f t="shared" si="4"/>
        <v>172959.09000000003</v>
      </c>
    </row>
    <row r="36" spans="5:19" x14ac:dyDescent="0.25">
      <c r="E36" s="12" t="s">
        <v>50</v>
      </c>
      <c r="F36" s="17">
        <f t="shared" ref="F36:R36" si="5">SUM(F37:F44)</f>
        <v>1287000</v>
      </c>
      <c r="G36" s="11">
        <f t="shared" si="5"/>
        <v>0</v>
      </c>
      <c r="H36" s="11">
        <f t="shared" si="5"/>
        <v>1039410.73</v>
      </c>
      <c r="I36" s="11">
        <f t="shared" si="5"/>
        <v>1058533.52</v>
      </c>
      <c r="J36" s="11">
        <f t="shared" si="5"/>
        <v>0</v>
      </c>
      <c r="K36" s="11">
        <f t="shared" si="5"/>
        <v>80544</v>
      </c>
      <c r="L36" s="11">
        <f t="shared" si="5"/>
        <v>0</v>
      </c>
      <c r="M36" s="11">
        <f t="shared" si="5"/>
        <v>0</v>
      </c>
      <c r="N36" s="11">
        <f t="shared" si="5"/>
        <v>0</v>
      </c>
      <c r="O36" s="11">
        <f t="shared" si="5"/>
        <v>0</v>
      </c>
      <c r="P36" s="11">
        <f t="shared" si="5"/>
        <v>0</v>
      </c>
      <c r="Q36" s="11">
        <f t="shared" si="5"/>
        <v>0</v>
      </c>
      <c r="R36" s="11">
        <f t="shared" si="5"/>
        <v>0</v>
      </c>
      <c r="S36" s="17">
        <f>+G36+H36+K36+I36</f>
        <v>2178488.25</v>
      </c>
    </row>
    <row r="37" spans="5:19" x14ac:dyDescent="0.25">
      <c r="E37" s="10" t="s">
        <v>49</v>
      </c>
      <c r="F37" s="16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/>
      <c r="N37" s="9"/>
      <c r="O37" s="9"/>
      <c r="P37" s="9"/>
      <c r="Q37" s="9"/>
      <c r="R37" s="9"/>
      <c r="S37" s="16">
        <f t="shared" ref="S37:S51" si="6">+G37+H37+I37+J37+K37+L37</f>
        <v>0</v>
      </c>
    </row>
    <row r="38" spans="5:19" x14ac:dyDescent="0.25">
      <c r="E38" s="10" t="s">
        <v>48</v>
      </c>
      <c r="F38" s="16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/>
      <c r="N38" s="9"/>
      <c r="O38" s="9"/>
      <c r="P38" s="9"/>
      <c r="Q38" s="9"/>
      <c r="R38" s="9"/>
      <c r="S38" s="16">
        <f t="shared" si="6"/>
        <v>0</v>
      </c>
    </row>
    <row r="39" spans="5:19" x14ac:dyDescent="0.25">
      <c r="E39" s="10" t="s">
        <v>47</v>
      </c>
      <c r="F39" s="16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/>
      <c r="N39" s="9"/>
      <c r="O39" s="9"/>
      <c r="P39" s="9"/>
      <c r="Q39" s="9"/>
      <c r="R39" s="9"/>
      <c r="S39" s="16">
        <f t="shared" si="6"/>
        <v>0</v>
      </c>
    </row>
    <row r="40" spans="5:19" ht="30" x14ac:dyDescent="0.25">
      <c r="E40" s="18" t="s">
        <v>46</v>
      </c>
      <c r="F40" s="16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/>
      <c r="N40" s="9"/>
      <c r="O40" s="9"/>
      <c r="P40" s="9"/>
      <c r="Q40" s="9"/>
      <c r="R40" s="9"/>
      <c r="S40" s="16">
        <f t="shared" si="6"/>
        <v>0</v>
      </c>
    </row>
    <row r="41" spans="5:19" ht="30" x14ac:dyDescent="0.25">
      <c r="E41" s="18" t="s">
        <v>45</v>
      </c>
      <c r="F41" s="16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/>
      <c r="N41" s="9"/>
      <c r="O41" s="9"/>
      <c r="P41" s="9"/>
      <c r="Q41" s="9"/>
      <c r="R41" s="9"/>
      <c r="S41" s="16">
        <f t="shared" si="6"/>
        <v>0</v>
      </c>
    </row>
    <row r="42" spans="5:19" x14ac:dyDescent="0.25">
      <c r="E42" s="10" t="s">
        <v>44</v>
      </c>
      <c r="F42" s="16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/>
      <c r="N42" s="9"/>
      <c r="O42" s="9"/>
      <c r="P42" s="9"/>
      <c r="Q42" s="9"/>
      <c r="R42" s="9"/>
      <c r="S42" s="16">
        <f t="shared" si="6"/>
        <v>0</v>
      </c>
    </row>
    <row r="43" spans="5:19" x14ac:dyDescent="0.25">
      <c r="E43" s="10" t="s">
        <v>43</v>
      </c>
      <c r="F43" s="16">
        <v>1287000</v>
      </c>
      <c r="G43" s="9">
        <v>0</v>
      </c>
      <c r="H43" s="9">
        <v>1039410.73</v>
      </c>
      <c r="I43" s="9">
        <v>1058533.52</v>
      </c>
      <c r="J43" s="9">
        <v>0</v>
      </c>
      <c r="K43" s="9">
        <v>80544</v>
      </c>
      <c r="L43" s="9">
        <v>0</v>
      </c>
      <c r="M43" s="9"/>
      <c r="N43" s="9"/>
      <c r="O43" s="9"/>
      <c r="P43" s="9"/>
      <c r="Q43" s="9"/>
      <c r="R43" s="9"/>
      <c r="S43" s="16">
        <f t="shared" si="6"/>
        <v>2178488.25</v>
      </c>
    </row>
    <row r="44" spans="5:19" x14ac:dyDescent="0.25">
      <c r="E44" s="10" t="s">
        <v>42</v>
      </c>
      <c r="F44" s="16">
        <v>0</v>
      </c>
      <c r="G44" s="9">
        <v>0</v>
      </c>
      <c r="H44" s="9"/>
      <c r="I44" s="9">
        <v>0</v>
      </c>
      <c r="J44" s="9">
        <v>0</v>
      </c>
      <c r="K44" s="9">
        <v>0</v>
      </c>
      <c r="L44" s="9">
        <v>0</v>
      </c>
      <c r="M44" s="9"/>
      <c r="N44" s="9"/>
      <c r="O44" s="9"/>
      <c r="P44" s="9"/>
      <c r="Q44" s="9"/>
      <c r="R44" s="9"/>
      <c r="S44" s="16">
        <f t="shared" si="6"/>
        <v>0</v>
      </c>
    </row>
    <row r="45" spans="5:19" x14ac:dyDescent="0.25">
      <c r="E45" s="12" t="s">
        <v>41</v>
      </c>
      <c r="F45" s="17">
        <f t="shared" ref="F45:R45" si="7">SUM(F46:F51)</f>
        <v>0</v>
      </c>
      <c r="G45" s="11">
        <f t="shared" si="7"/>
        <v>0</v>
      </c>
      <c r="H45" s="11">
        <f t="shared" si="7"/>
        <v>0</v>
      </c>
      <c r="I45" s="11">
        <f t="shared" si="7"/>
        <v>0</v>
      </c>
      <c r="J45" s="11">
        <f t="shared" si="7"/>
        <v>0</v>
      </c>
      <c r="K45" s="11">
        <f t="shared" si="7"/>
        <v>0</v>
      </c>
      <c r="L45" s="11">
        <f t="shared" si="7"/>
        <v>0</v>
      </c>
      <c r="M45" s="11">
        <f t="shared" si="7"/>
        <v>0</v>
      </c>
      <c r="N45" s="11">
        <f t="shared" si="7"/>
        <v>0</v>
      </c>
      <c r="O45" s="11">
        <f t="shared" si="7"/>
        <v>0</v>
      </c>
      <c r="P45" s="11">
        <f t="shared" si="7"/>
        <v>0</v>
      </c>
      <c r="Q45" s="11">
        <f t="shared" si="7"/>
        <v>0</v>
      </c>
      <c r="R45" s="11">
        <f t="shared" si="7"/>
        <v>0</v>
      </c>
      <c r="S45" s="16">
        <f t="shared" si="6"/>
        <v>0</v>
      </c>
    </row>
    <row r="46" spans="5:19" x14ac:dyDescent="0.25">
      <c r="E46" s="10" t="s">
        <v>40</v>
      </c>
      <c r="F46" s="16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16">
        <f t="shared" si="6"/>
        <v>0</v>
      </c>
    </row>
    <row r="47" spans="5:19" x14ac:dyDescent="0.25">
      <c r="E47" s="10" t="s">
        <v>39</v>
      </c>
      <c r="F47" s="16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/>
      <c r="S47" s="16">
        <f t="shared" si="6"/>
        <v>0</v>
      </c>
    </row>
    <row r="48" spans="5:19" x14ac:dyDescent="0.25">
      <c r="E48" s="10" t="s">
        <v>38</v>
      </c>
      <c r="F48" s="16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/>
      <c r="S48" s="16">
        <f t="shared" si="6"/>
        <v>0</v>
      </c>
    </row>
    <row r="49" spans="5:19" ht="30" x14ac:dyDescent="0.25">
      <c r="E49" s="18" t="s">
        <v>37</v>
      </c>
      <c r="F49" s="16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/>
      <c r="S49" s="16">
        <f t="shared" si="6"/>
        <v>0</v>
      </c>
    </row>
    <row r="50" spans="5:19" x14ac:dyDescent="0.25">
      <c r="E50" s="10" t="s">
        <v>36</v>
      </c>
      <c r="F50" s="16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/>
      <c r="S50" s="16">
        <f t="shared" si="6"/>
        <v>0</v>
      </c>
    </row>
    <row r="51" spans="5:19" x14ac:dyDescent="0.25">
      <c r="E51" s="10" t="s">
        <v>35</v>
      </c>
      <c r="F51" s="16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/>
      <c r="S51" s="16">
        <f t="shared" si="6"/>
        <v>0</v>
      </c>
    </row>
    <row r="52" spans="5:19" x14ac:dyDescent="0.25">
      <c r="E52" s="12" t="s">
        <v>34</v>
      </c>
      <c r="F52" s="17">
        <f t="shared" ref="F52:S52" si="8">SUM(F53:F61)</f>
        <v>198000</v>
      </c>
      <c r="G52" s="11">
        <f t="shared" si="8"/>
        <v>0</v>
      </c>
      <c r="H52" s="11">
        <f t="shared" si="8"/>
        <v>0</v>
      </c>
      <c r="I52" s="11">
        <f t="shared" si="8"/>
        <v>17539.990000000002</v>
      </c>
      <c r="J52" s="11">
        <f t="shared" si="8"/>
        <v>0</v>
      </c>
      <c r="K52" s="11">
        <f t="shared" si="8"/>
        <v>0</v>
      </c>
      <c r="L52" s="11">
        <f t="shared" si="8"/>
        <v>74800</v>
      </c>
      <c r="M52" s="11">
        <f t="shared" si="8"/>
        <v>0</v>
      </c>
      <c r="N52" s="11">
        <f t="shared" si="8"/>
        <v>0</v>
      </c>
      <c r="O52" s="11">
        <f t="shared" si="8"/>
        <v>0</v>
      </c>
      <c r="P52" s="11">
        <f t="shared" si="8"/>
        <v>0</v>
      </c>
      <c r="Q52" s="11">
        <f t="shared" si="8"/>
        <v>0</v>
      </c>
      <c r="R52" s="11">
        <f t="shared" si="8"/>
        <v>0</v>
      </c>
      <c r="S52" s="17">
        <f t="shared" si="8"/>
        <v>92339.99</v>
      </c>
    </row>
    <row r="53" spans="5:19" x14ac:dyDescent="0.25">
      <c r="E53" s="10" t="s">
        <v>33</v>
      </c>
      <c r="F53" s="16">
        <v>108000</v>
      </c>
      <c r="G53" s="9">
        <v>0</v>
      </c>
      <c r="H53" s="9">
        <v>0</v>
      </c>
      <c r="I53" s="9">
        <v>17539.990000000002</v>
      </c>
      <c r="J53" s="9">
        <v>0</v>
      </c>
      <c r="K53" s="9">
        <v>0</v>
      </c>
      <c r="L53" s="9">
        <v>74800</v>
      </c>
      <c r="M53" s="9"/>
      <c r="N53" s="9"/>
      <c r="O53" s="9"/>
      <c r="P53" s="9"/>
      <c r="Q53" s="9"/>
      <c r="R53" s="9"/>
      <c r="S53" s="16">
        <f t="shared" ref="S53:S73" si="9">+G53+H53+I53+J53+K53+L53</f>
        <v>92339.99</v>
      </c>
    </row>
    <row r="54" spans="5:19" x14ac:dyDescent="0.25">
      <c r="E54" s="10" t="s">
        <v>32</v>
      </c>
      <c r="F54" s="16">
        <v>90000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/>
      <c r="N54" s="9"/>
      <c r="O54" s="9"/>
      <c r="P54" s="9"/>
      <c r="Q54" s="9"/>
      <c r="R54" s="9"/>
      <c r="S54" s="16">
        <f t="shared" si="9"/>
        <v>0</v>
      </c>
    </row>
    <row r="55" spans="5:19" x14ac:dyDescent="0.25">
      <c r="E55" s="10" t="s">
        <v>31</v>
      </c>
      <c r="F55" s="16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/>
      <c r="N55" s="9"/>
      <c r="O55" s="9"/>
      <c r="P55" s="9"/>
      <c r="Q55" s="9"/>
      <c r="R55" s="9"/>
      <c r="S55" s="16">
        <f t="shared" si="9"/>
        <v>0</v>
      </c>
    </row>
    <row r="56" spans="5:19" x14ac:dyDescent="0.25">
      <c r="E56" s="10" t="s">
        <v>30</v>
      </c>
      <c r="F56" s="16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/>
      <c r="N56" s="9"/>
      <c r="O56" s="9"/>
      <c r="P56" s="9"/>
      <c r="Q56" s="9"/>
      <c r="R56" s="9"/>
      <c r="S56" s="16">
        <f t="shared" si="9"/>
        <v>0</v>
      </c>
    </row>
    <row r="57" spans="5:19" x14ac:dyDescent="0.25">
      <c r="E57" s="10" t="s">
        <v>29</v>
      </c>
      <c r="F57" s="16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/>
      <c r="N57" s="9"/>
      <c r="O57" s="9"/>
      <c r="P57" s="9"/>
      <c r="Q57" s="9"/>
      <c r="R57" s="9"/>
      <c r="S57" s="16">
        <f t="shared" si="9"/>
        <v>0</v>
      </c>
    </row>
    <row r="58" spans="5:19" x14ac:dyDescent="0.25">
      <c r="E58" s="10" t="s">
        <v>28</v>
      </c>
      <c r="F58" s="16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/>
      <c r="N58" s="9"/>
      <c r="O58" s="9"/>
      <c r="P58" s="9"/>
      <c r="Q58" s="9"/>
      <c r="R58" s="9"/>
      <c r="S58" s="16">
        <f t="shared" si="9"/>
        <v>0</v>
      </c>
    </row>
    <row r="59" spans="5:19" x14ac:dyDescent="0.25">
      <c r="E59" s="10" t="s">
        <v>27</v>
      </c>
      <c r="F59" s="16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/>
      <c r="N59" s="9"/>
      <c r="O59" s="9"/>
      <c r="P59" s="9"/>
      <c r="Q59" s="9"/>
      <c r="R59" s="9"/>
      <c r="S59" s="16">
        <f t="shared" si="9"/>
        <v>0</v>
      </c>
    </row>
    <row r="60" spans="5:19" x14ac:dyDescent="0.25">
      <c r="E60" s="10" t="s">
        <v>26</v>
      </c>
      <c r="F60" s="16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/>
      <c r="N60" s="9"/>
      <c r="O60" s="9"/>
      <c r="P60" s="9"/>
      <c r="Q60" s="9"/>
      <c r="R60" s="9"/>
      <c r="S60" s="16">
        <f t="shared" si="9"/>
        <v>0</v>
      </c>
    </row>
    <row r="61" spans="5:19" x14ac:dyDescent="0.25">
      <c r="E61" s="10" t="s">
        <v>25</v>
      </c>
      <c r="F61" s="16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/>
      <c r="N61" s="9"/>
      <c r="O61" s="9"/>
      <c r="P61" s="9"/>
      <c r="Q61" s="9"/>
      <c r="R61" s="9"/>
      <c r="S61" s="16">
        <f t="shared" si="9"/>
        <v>0</v>
      </c>
    </row>
    <row r="62" spans="5:19" x14ac:dyDescent="0.25">
      <c r="E62" s="12" t="s">
        <v>24</v>
      </c>
      <c r="F62" s="17">
        <f t="shared" ref="F62:R62" si="10">SUM(F63:F66)</f>
        <v>0</v>
      </c>
      <c r="G62" s="11">
        <f t="shared" si="10"/>
        <v>0</v>
      </c>
      <c r="H62" s="11">
        <f t="shared" si="10"/>
        <v>0</v>
      </c>
      <c r="I62" s="11">
        <f t="shared" si="10"/>
        <v>0</v>
      </c>
      <c r="J62" s="11">
        <f t="shared" si="10"/>
        <v>0</v>
      </c>
      <c r="K62" s="11">
        <f t="shared" si="10"/>
        <v>0</v>
      </c>
      <c r="L62" s="11">
        <f t="shared" si="10"/>
        <v>0</v>
      </c>
      <c r="M62" s="11">
        <f t="shared" si="10"/>
        <v>0</v>
      </c>
      <c r="N62" s="11">
        <f t="shared" si="10"/>
        <v>0</v>
      </c>
      <c r="O62" s="11">
        <f t="shared" si="10"/>
        <v>0</v>
      </c>
      <c r="P62" s="11">
        <f t="shared" si="10"/>
        <v>0</v>
      </c>
      <c r="Q62" s="11">
        <f t="shared" si="10"/>
        <v>0</v>
      </c>
      <c r="R62" s="11">
        <f t="shared" si="10"/>
        <v>0</v>
      </c>
      <c r="S62" s="16">
        <f t="shared" si="9"/>
        <v>0</v>
      </c>
    </row>
    <row r="63" spans="5:19" x14ac:dyDescent="0.25">
      <c r="E63" s="10" t="s">
        <v>23</v>
      </c>
      <c r="F63" s="16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/>
      <c r="N63" s="9"/>
      <c r="O63" s="9"/>
      <c r="P63" s="9"/>
      <c r="Q63" s="9"/>
      <c r="R63" s="9"/>
      <c r="S63" s="16">
        <f t="shared" si="9"/>
        <v>0</v>
      </c>
    </row>
    <row r="64" spans="5:19" x14ac:dyDescent="0.25">
      <c r="E64" s="10" t="s">
        <v>22</v>
      </c>
      <c r="F64" s="16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/>
      <c r="N64" s="9"/>
      <c r="O64" s="9"/>
      <c r="P64" s="9"/>
      <c r="Q64" s="9"/>
      <c r="R64" s="9"/>
      <c r="S64" s="16">
        <f t="shared" si="9"/>
        <v>0</v>
      </c>
    </row>
    <row r="65" spans="5:19" x14ac:dyDescent="0.25">
      <c r="E65" s="10" t="s">
        <v>21</v>
      </c>
      <c r="F65" s="16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/>
      <c r="N65" s="9"/>
      <c r="O65" s="9"/>
      <c r="P65" s="9"/>
      <c r="Q65" s="9"/>
      <c r="R65" s="9"/>
      <c r="S65" s="16">
        <f t="shared" si="9"/>
        <v>0</v>
      </c>
    </row>
    <row r="66" spans="5:19" x14ac:dyDescent="0.25">
      <c r="E66" s="10" t="s">
        <v>20</v>
      </c>
      <c r="F66" s="16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/>
      <c r="N66" s="9"/>
      <c r="O66" s="9"/>
      <c r="P66" s="9"/>
      <c r="Q66" s="9"/>
      <c r="R66" s="9"/>
      <c r="S66" s="16">
        <f t="shared" si="9"/>
        <v>0</v>
      </c>
    </row>
    <row r="67" spans="5:19" x14ac:dyDescent="0.25">
      <c r="E67" s="12" t="s">
        <v>19</v>
      </c>
      <c r="F67" s="17">
        <f t="shared" ref="F67:R67" si="11">SUM(F68:F69)</f>
        <v>0</v>
      </c>
      <c r="G67" s="11">
        <f t="shared" si="11"/>
        <v>0</v>
      </c>
      <c r="H67" s="11">
        <f t="shared" si="11"/>
        <v>0</v>
      </c>
      <c r="I67" s="11">
        <f t="shared" si="11"/>
        <v>0</v>
      </c>
      <c r="J67" s="11">
        <f t="shared" si="11"/>
        <v>0</v>
      </c>
      <c r="K67" s="11">
        <f t="shared" si="11"/>
        <v>0</v>
      </c>
      <c r="L67" s="11">
        <f t="shared" si="11"/>
        <v>0</v>
      </c>
      <c r="M67" s="11">
        <f t="shared" si="11"/>
        <v>0</v>
      </c>
      <c r="N67" s="11">
        <f t="shared" si="11"/>
        <v>0</v>
      </c>
      <c r="O67" s="11">
        <f t="shared" si="11"/>
        <v>0</v>
      </c>
      <c r="P67" s="11">
        <f t="shared" si="11"/>
        <v>0</v>
      </c>
      <c r="Q67" s="11">
        <f t="shared" si="11"/>
        <v>0</v>
      </c>
      <c r="R67" s="11">
        <f t="shared" si="11"/>
        <v>0</v>
      </c>
      <c r="S67" s="16">
        <f t="shared" si="9"/>
        <v>0</v>
      </c>
    </row>
    <row r="68" spans="5:19" x14ac:dyDescent="0.25">
      <c r="E68" s="10" t="s">
        <v>18</v>
      </c>
      <c r="F68" s="16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/>
      <c r="S68" s="16">
        <f t="shared" si="9"/>
        <v>0</v>
      </c>
    </row>
    <row r="69" spans="5:19" x14ac:dyDescent="0.25">
      <c r="E69" s="10" t="s">
        <v>17</v>
      </c>
      <c r="F69" s="16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/>
      <c r="S69" s="16">
        <f t="shared" si="9"/>
        <v>0</v>
      </c>
    </row>
    <row r="70" spans="5:19" x14ac:dyDescent="0.25">
      <c r="E70" s="12" t="s">
        <v>16</v>
      </c>
      <c r="F70" s="17">
        <f t="shared" ref="F70:R70" si="12">SUM(F71:F73)</f>
        <v>0</v>
      </c>
      <c r="G70" s="11">
        <f t="shared" si="12"/>
        <v>0</v>
      </c>
      <c r="H70" s="11">
        <f t="shared" si="12"/>
        <v>0</v>
      </c>
      <c r="I70" s="11">
        <f t="shared" si="12"/>
        <v>0</v>
      </c>
      <c r="J70" s="11">
        <f t="shared" si="12"/>
        <v>0</v>
      </c>
      <c r="K70" s="11">
        <f t="shared" si="12"/>
        <v>0</v>
      </c>
      <c r="L70" s="11">
        <f t="shared" si="12"/>
        <v>0</v>
      </c>
      <c r="M70" s="11">
        <f t="shared" si="12"/>
        <v>0</v>
      </c>
      <c r="N70" s="11">
        <f t="shared" si="12"/>
        <v>0</v>
      </c>
      <c r="O70" s="11">
        <f t="shared" si="12"/>
        <v>0</v>
      </c>
      <c r="P70" s="11">
        <f t="shared" si="12"/>
        <v>0</v>
      </c>
      <c r="Q70" s="11">
        <f t="shared" si="12"/>
        <v>0</v>
      </c>
      <c r="R70" s="11">
        <f t="shared" si="12"/>
        <v>0</v>
      </c>
      <c r="S70" s="16">
        <f t="shared" si="9"/>
        <v>0</v>
      </c>
    </row>
    <row r="71" spans="5:19" x14ac:dyDescent="0.25">
      <c r="E71" s="10" t="s">
        <v>15</v>
      </c>
      <c r="F71" s="16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/>
      <c r="S71" s="16">
        <f t="shared" si="9"/>
        <v>0</v>
      </c>
    </row>
    <row r="72" spans="5:19" x14ac:dyDescent="0.25">
      <c r="E72" s="10" t="s">
        <v>14</v>
      </c>
      <c r="F72" s="16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/>
      <c r="S72" s="16">
        <f t="shared" si="9"/>
        <v>0</v>
      </c>
    </row>
    <row r="73" spans="5:19" x14ac:dyDescent="0.25">
      <c r="E73" s="10" t="s">
        <v>13</v>
      </c>
      <c r="F73" s="16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/>
      <c r="S73" s="16">
        <f t="shared" si="9"/>
        <v>0</v>
      </c>
    </row>
    <row r="74" spans="5:19" x14ac:dyDescent="0.25">
      <c r="E74" s="15" t="s">
        <v>12</v>
      </c>
      <c r="F74" s="14"/>
      <c r="G74" s="13"/>
      <c r="H74" s="13"/>
      <c r="I74" s="13"/>
      <c r="J74" s="13"/>
      <c r="K74" s="13"/>
      <c r="L74" s="13"/>
      <c r="M74" s="13">
        <v>0</v>
      </c>
      <c r="N74" s="13"/>
      <c r="O74" s="13"/>
      <c r="P74" s="13"/>
      <c r="Q74" s="13"/>
      <c r="R74" s="13"/>
      <c r="S74" s="13">
        <f>SUM(G74:R74)</f>
        <v>0</v>
      </c>
    </row>
    <row r="75" spans="5:19" x14ac:dyDescent="0.25">
      <c r="E75" s="12" t="s">
        <v>11</v>
      </c>
      <c r="F75" s="11">
        <f t="shared" ref="F75:R75" si="13">SUM(F76:F77)</f>
        <v>0</v>
      </c>
      <c r="G75" s="11">
        <f t="shared" si="13"/>
        <v>0</v>
      </c>
      <c r="H75" s="11">
        <f t="shared" si="13"/>
        <v>0</v>
      </c>
      <c r="I75" s="11">
        <f t="shared" si="13"/>
        <v>0</v>
      </c>
      <c r="J75" s="11">
        <f t="shared" si="13"/>
        <v>0</v>
      </c>
      <c r="K75" s="11">
        <f t="shared" si="13"/>
        <v>0</v>
      </c>
      <c r="L75" s="11">
        <f t="shared" si="13"/>
        <v>0</v>
      </c>
      <c r="M75" s="11">
        <f t="shared" si="13"/>
        <v>0</v>
      </c>
      <c r="N75" s="11">
        <f t="shared" si="13"/>
        <v>0</v>
      </c>
      <c r="O75" s="11">
        <f t="shared" si="13"/>
        <v>0</v>
      </c>
      <c r="P75" s="11">
        <f t="shared" si="13"/>
        <v>0</v>
      </c>
      <c r="Q75" s="11">
        <f t="shared" si="13"/>
        <v>0</v>
      </c>
      <c r="R75" s="11">
        <f t="shared" si="13"/>
        <v>0</v>
      </c>
      <c r="S75" s="11">
        <f>SUM(F75:R75)</f>
        <v>0</v>
      </c>
    </row>
    <row r="76" spans="5:19" x14ac:dyDescent="0.25">
      <c r="E76" s="10" t="s">
        <v>10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5:19" x14ac:dyDescent="0.25">
      <c r="E77" s="10" t="s">
        <v>9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5:19" x14ac:dyDescent="0.25">
      <c r="E78" s="12" t="s">
        <v>8</v>
      </c>
      <c r="F78" s="11">
        <f t="shared" ref="F78:R78" si="14">SUM(F79:F80)</f>
        <v>0</v>
      </c>
      <c r="G78" s="11">
        <f t="shared" si="14"/>
        <v>0</v>
      </c>
      <c r="H78" s="11">
        <f t="shared" si="14"/>
        <v>0</v>
      </c>
      <c r="I78" s="11">
        <f t="shared" si="14"/>
        <v>0</v>
      </c>
      <c r="J78" s="11">
        <f t="shared" si="14"/>
        <v>0</v>
      </c>
      <c r="K78" s="11">
        <f t="shared" si="14"/>
        <v>0</v>
      </c>
      <c r="L78" s="11">
        <f t="shared" si="14"/>
        <v>0</v>
      </c>
      <c r="M78" s="11">
        <f t="shared" si="14"/>
        <v>0</v>
      </c>
      <c r="N78" s="11">
        <f t="shared" si="14"/>
        <v>0</v>
      </c>
      <c r="O78" s="11">
        <f t="shared" si="14"/>
        <v>0</v>
      </c>
      <c r="P78" s="11">
        <f t="shared" si="14"/>
        <v>0</v>
      </c>
      <c r="Q78" s="11">
        <f t="shared" si="14"/>
        <v>0</v>
      </c>
      <c r="R78" s="11">
        <f t="shared" si="14"/>
        <v>0</v>
      </c>
      <c r="S78" s="3">
        <f>SUM(F78:R78)</f>
        <v>0</v>
      </c>
    </row>
    <row r="79" spans="5:19" x14ac:dyDescent="0.25">
      <c r="E79" s="10" t="s">
        <v>7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5:19" x14ac:dyDescent="0.25">
      <c r="E80" s="10" t="s">
        <v>6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5:19" x14ac:dyDescent="0.25">
      <c r="E81" s="12" t="s">
        <v>5</v>
      </c>
      <c r="F81" s="11">
        <f t="shared" ref="F81:R81" si="15">+F82</f>
        <v>0</v>
      </c>
      <c r="G81" s="11">
        <f t="shared" si="15"/>
        <v>0</v>
      </c>
      <c r="H81" s="11">
        <f t="shared" si="15"/>
        <v>0</v>
      </c>
      <c r="I81" s="11">
        <f t="shared" si="15"/>
        <v>0</v>
      </c>
      <c r="J81" s="11">
        <f t="shared" si="15"/>
        <v>0</v>
      </c>
      <c r="K81" s="11">
        <f t="shared" si="15"/>
        <v>0</v>
      </c>
      <c r="L81" s="11">
        <f t="shared" si="15"/>
        <v>0</v>
      </c>
      <c r="M81" s="11">
        <f t="shared" si="15"/>
        <v>0</v>
      </c>
      <c r="N81" s="11">
        <f t="shared" si="15"/>
        <v>0</v>
      </c>
      <c r="O81" s="11">
        <f t="shared" si="15"/>
        <v>0</v>
      </c>
      <c r="P81" s="11">
        <f t="shared" si="15"/>
        <v>0</v>
      </c>
      <c r="Q81" s="11">
        <f t="shared" si="15"/>
        <v>0</v>
      </c>
      <c r="R81" s="11">
        <f t="shared" si="15"/>
        <v>0</v>
      </c>
      <c r="S81" s="3">
        <f>SUM(F81:R81)</f>
        <v>0</v>
      </c>
    </row>
    <row r="82" spans="5:19" x14ac:dyDescent="0.25">
      <c r="E82" s="10" t="s">
        <v>4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5:19" ht="15.75" thickBot="1" x14ac:dyDescent="0.3">
      <c r="E83" s="8" t="s">
        <v>3</v>
      </c>
      <c r="F83" s="7">
        <f t="shared" ref="F83:S83" si="16">+F10+F16+F26+F36+F45+F52+F62+F67+F70+F75+F78+F81</f>
        <v>91677073</v>
      </c>
      <c r="G83" s="7">
        <f t="shared" si="16"/>
        <v>3969852.0700000003</v>
      </c>
      <c r="H83" s="7">
        <f t="shared" si="16"/>
        <v>5383340.4100000001</v>
      </c>
      <c r="I83" s="7">
        <f t="shared" si="16"/>
        <v>7577147.6500000004</v>
      </c>
      <c r="J83" s="7">
        <f t="shared" si="16"/>
        <v>6148803.0099999998</v>
      </c>
      <c r="K83" s="7">
        <f t="shared" si="16"/>
        <v>7700630.3899999997</v>
      </c>
      <c r="L83" s="7">
        <f t="shared" si="16"/>
        <v>6656710.5200000005</v>
      </c>
      <c r="M83" s="7">
        <f t="shared" si="16"/>
        <v>0</v>
      </c>
      <c r="N83" s="7">
        <f t="shared" si="16"/>
        <v>0</v>
      </c>
      <c r="O83" s="7">
        <f t="shared" si="16"/>
        <v>0</v>
      </c>
      <c r="P83" s="7">
        <f t="shared" si="16"/>
        <v>0</v>
      </c>
      <c r="Q83" s="7">
        <f t="shared" si="16"/>
        <v>0</v>
      </c>
      <c r="R83" s="7">
        <f t="shared" si="16"/>
        <v>0</v>
      </c>
      <c r="S83" s="7">
        <f t="shared" si="16"/>
        <v>37436484.050000004</v>
      </c>
    </row>
    <row r="84" spans="5:19" ht="27.75" customHeight="1" thickBot="1" x14ac:dyDescent="0.3">
      <c r="E84" s="6" t="s">
        <v>2</v>
      </c>
      <c r="S84" s="3"/>
    </row>
    <row r="85" spans="5:19" ht="37.5" thickBot="1" x14ac:dyDescent="0.3">
      <c r="E85" s="5" t="s">
        <v>1</v>
      </c>
      <c r="F85" s="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S85" s="3"/>
    </row>
    <row r="86" spans="5:19" ht="61.5" thickBot="1" x14ac:dyDescent="0.3">
      <c r="E86" s="2" t="s"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5:19" ht="18.75" x14ac:dyDescent="0.3"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5:19" ht="18.75" x14ac:dyDescent="0.3"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5:19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5:19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5:19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5:19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5:19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</sheetData>
  <mergeCells count="10">
    <mergeCell ref="E1:S1"/>
    <mergeCell ref="E2:S2"/>
    <mergeCell ref="E7:E8"/>
    <mergeCell ref="F7:F8"/>
    <mergeCell ref="E3:S3"/>
    <mergeCell ref="E4:S4"/>
    <mergeCell ref="E87:Q87"/>
    <mergeCell ref="E88:Q88"/>
    <mergeCell ref="E5:S5"/>
    <mergeCell ref="G7:S7"/>
  </mergeCells>
  <pageMargins left="0" right="0" top="0.74803040244969377" bottom="0.74803040244969377" header="0.31496062992125984" footer="0.31496062992125984"/>
  <pageSetup paperSize="5" scale="48" orientation="portrait" r:id="rId1"/>
  <rowBreaks count="1" manualBreakCount="1">
    <brk id="44" min="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JUNIO</vt:lpstr>
      <vt:lpstr>'EJECUCION JUNIO'!Print_Area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2023-07-06T12:54:18Z</dcterms:created>
  <dcterms:modified xsi:type="dcterms:W3CDTF">2023-07-06T12:58:48Z</dcterms:modified>
</cp:coreProperties>
</file>