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8-Finanzas/Balance General/2022/"/>
    </mc:Choice>
  </mc:AlternateContent>
  <xr:revisionPtr revIDLastSave="4" documentId="8_{B562FC80-F38A-4299-B972-72D78CF58259}" xr6:coauthVersionLast="47" xr6:coauthVersionMax="47" xr10:uidLastSave="{F27AF98E-0B70-4BAE-A364-AAEDEB24F0F2}"/>
  <bookViews>
    <workbookView xWindow="-120" yWindow="-120" windowWidth="29040" windowHeight="15720" xr2:uid="{55CDDDDC-284E-48FC-80B5-3BCC372211AA}"/>
  </bookViews>
  <sheets>
    <sheet name="BALANCE GENERAL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1" l="1"/>
  <c r="C36" i="1"/>
  <c r="C37" i="1" s="1"/>
  <c r="C29" i="1"/>
  <c r="C30" i="1" s="1"/>
  <c r="C25" i="1"/>
  <c r="C24" i="1"/>
  <c r="C26" i="1" s="1"/>
  <c r="C20" i="1"/>
  <c r="C19" i="1"/>
  <c r="C21" i="1" s="1"/>
  <c r="C32" i="1" l="1"/>
  <c r="C44" i="1" s="1"/>
  <c r="C45" i="1" s="1"/>
  <c r="C47" i="1" s="1"/>
</calcChain>
</file>

<file path=xl/sharedStrings.xml><?xml version="1.0" encoding="utf-8"?>
<sst xmlns="http://schemas.openxmlformats.org/spreadsheetml/2006/main" count="35" uniqueCount="34">
  <si>
    <t>PRESIDENCIA DE LA REPUBLICA</t>
  </si>
  <si>
    <t xml:space="preserve">MINISTERIO ADMINISTRATIVO DE LA PRESIDENCIA </t>
  </si>
  <si>
    <t xml:space="preserve">AUTORIDAD NACIONAL DE ASUNTOS MARITIMOS </t>
  </si>
  <si>
    <t xml:space="preserve">Balance General </t>
  </si>
  <si>
    <t>AL 31 JULIO, 2022</t>
  </si>
  <si>
    <t>Valores en RD$</t>
  </si>
  <si>
    <t>ACTIVOS</t>
  </si>
  <si>
    <t>ACTIVOS CORRIENTES</t>
  </si>
  <si>
    <t>DISPONIBILIDAD EN CAJA Y BANCO (Nota 1)</t>
  </si>
  <si>
    <t>INVENTARIO EN MATERIAL GASTABLE (Nota 2)</t>
  </si>
  <si>
    <t>TOTAL ACTIVOS CORRIENTES</t>
  </si>
  <si>
    <t>ACTIVOS NO CORRIENTES</t>
  </si>
  <si>
    <t>MOBILIARIOS Y EQUIPOS  NETO (Nota 4)</t>
  </si>
  <si>
    <t>ACTIVOS INTANGIBLES ( Nota 4)</t>
  </si>
  <si>
    <t>TOTAL ACTIVOS NO CORRIENTES</t>
  </si>
  <si>
    <t xml:space="preserve">OTROS ACTIVOS </t>
  </si>
  <si>
    <t>GASTOS PAGADOS ANTICIPADOS (Nota 3)</t>
  </si>
  <si>
    <t xml:space="preserve">TOTAL OTROS ACTIVOS </t>
  </si>
  <si>
    <t xml:space="preserve">TOTAL ACTIVOS </t>
  </si>
  <si>
    <t xml:space="preserve">PASIVOS </t>
  </si>
  <si>
    <t>PASIVOS CORRIENTES</t>
  </si>
  <si>
    <t>CUENTAS POR PAGAR A CORTO PLAZO ( Nota 5)</t>
  </si>
  <si>
    <t>TOTAL PASIVOS  CORRIENTES</t>
  </si>
  <si>
    <t>PASIVOS NO CORRIENTES</t>
  </si>
  <si>
    <t>CUENTAS POR PAGAR A LARGO  PLAZO ( Nota 6)</t>
  </si>
  <si>
    <t>TOTAL PASIVOS NO CORRIENTES</t>
  </si>
  <si>
    <t xml:space="preserve">PATRIMONIO </t>
  </si>
  <si>
    <t xml:space="preserve">RESULTADOS OPERACIONALES NETO </t>
  </si>
  <si>
    <t>TOTAL PATRIMONIO</t>
  </si>
  <si>
    <t xml:space="preserve">TOTAL PASIVOS Y PATRIMONIO </t>
  </si>
  <si>
    <t>APROBADO POR:</t>
  </si>
  <si>
    <t xml:space="preserve">                           __________________________________________</t>
  </si>
  <si>
    <t>ANA LUCIA MATOS JIMENEZ</t>
  </si>
  <si>
    <t>ENC. DIV.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</si>
</sst>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3" fontId="0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43" fontId="0" fillId="0" borderId="0" xfId="0" applyNumberFormat="1"/>
    <xf numFmtId="43" fontId="1" fillId="0" borderId="0" xfId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vertical="center" wrapText="1"/>
    </xf>
    <xf numFmtId="43" fontId="5" fillId="0" borderId="0" xfId="1" applyFont="1" applyFill="1" applyAlignment="1">
      <alignment vertical="center" wrapText="1"/>
    </xf>
    <xf numFmtId="43" fontId="5" fillId="0" borderId="1" xfId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3" fontId="0" fillId="0" borderId="0" xfId="1" applyFont="1"/>
    <xf numFmtId="43" fontId="0" fillId="0" borderId="0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2" fillId="2" borderId="0" xfId="0" applyFont="1" applyFill="1"/>
    <xf numFmtId="43" fontId="2" fillId="2" borderId="0" xfId="0" applyNumberFormat="1" applyFont="1" applyFill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3" fontId="0" fillId="0" borderId="1" xfId="1" applyFont="1" applyBorder="1"/>
    <xf numFmtId="43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2181225</xdr:colOff>
      <xdr:row>1</xdr:row>
      <xdr:rowOff>161925</xdr:rowOff>
    </xdr:from>
    <xdr:to>
      <xdr:col>1</xdr:col>
      <xdr:colOff>3160214</xdr:colOff>
      <xdr:row>6</xdr:row>
      <xdr:rowOff>66675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E629CE5A-7755-4E62-BBDB-B91630561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352425"/>
          <a:ext cx="978989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eaybar_anamar_gob_do/Documents/Escritorio/BALANCE%20GENERAL%20JULI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"/>
      <sheetName val="NOTA 1"/>
      <sheetName val="NOTA 2"/>
      <sheetName val="NOTA 3 "/>
      <sheetName val="NOTA 4"/>
      <sheetName val="NOTA 5"/>
      <sheetName val="NOTA 6"/>
      <sheetName val="INVENTARIO"/>
    </sheetNames>
    <sheetDataSet>
      <sheetData sheetId="0"/>
      <sheetData sheetId="1">
        <row r="21">
          <cell r="C21">
            <v>162071.82999999999</v>
          </cell>
        </row>
      </sheetData>
      <sheetData sheetId="2">
        <row r="29">
          <cell r="D29">
            <v>391225.408</v>
          </cell>
        </row>
      </sheetData>
      <sheetData sheetId="3">
        <row r="64">
          <cell r="N64">
            <v>174832.75916666666</v>
          </cell>
        </row>
      </sheetData>
      <sheetData sheetId="4">
        <row r="15">
          <cell r="D15">
            <v>11488146.6</v>
          </cell>
        </row>
        <row r="16">
          <cell r="D16">
            <v>1053869.6499999999</v>
          </cell>
        </row>
      </sheetData>
      <sheetData sheetId="5">
        <row r="24">
          <cell r="I24">
            <v>341457.65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FEC49-7E23-4DB4-8D3D-61AD01BE5215}">
  <dimension ref="B5:I61"/>
  <sheetViews>
    <sheetView showGridLines="0" tabSelected="1" topLeftCell="A40" zoomScaleNormal="100" workbookViewId="0">
      <selection activeCell="D63" sqref="D63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28" t="s">
        <v>0</v>
      </c>
      <c r="C8" s="28"/>
    </row>
    <row r="9" spans="2:5" ht="15.75" x14ac:dyDescent="0.25">
      <c r="B9" s="29" t="s">
        <v>1</v>
      </c>
      <c r="C9" s="29"/>
    </row>
    <row r="10" spans="2:5" ht="15.75" x14ac:dyDescent="0.25">
      <c r="B10" s="29" t="s">
        <v>2</v>
      </c>
      <c r="C10" s="29"/>
      <c r="E10" s="1"/>
    </row>
    <row r="11" spans="2:5" x14ac:dyDescent="0.25">
      <c r="B11" s="30"/>
      <c r="C11" s="30"/>
      <c r="E11" s="1"/>
    </row>
    <row r="12" spans="2:5" ht="18.75" x14ac:dyDescent="0.25">
      <c r="B12" s="28" t="s">
        <v>3</v>
      </c>
      <c r="C12" s="28"/>
      <c r="E12" s="1"/>
    </row>
    <row r="13" spans="2:5" ht="18.75" x14ac:dyDescent="0.3">
      <c r="B13" s="29" t="s">
        <v>4</v>
      </c>
      <c r="C13" s="29"/>
      <c r="E13" s="2"/>
    </row>
    <row r="14" spans="2:5" x14ac:dyDescent="0.25">
      <c r="B14" s="27" t="s">
        <v>5</v>
      </c>
      <c r="C14" s="27"/>
      <c r="E14" s="1"/>
    </row>
    <row r="15" spans="2:5" x14ac:dyDescent="0.25">
      <c r="E15" s="1"/>
    </row>
    <row r="16" spans="2:5" ht="9" customHeight="1" x14ac:dyDescent="0.25">
      <c r="E16" s="1"/>
    </row>
    <row r="17" spans="2:9" x14ac:dyDescent="0.25">
      <c r="B17" s="3" t="s">
        <v>6</v>
      </c>
      <c r="C17" s="4"/>
    </row>
    <row r="18" spans="2:9" x14ac:dyDescent="0.25">
      <c r="B18" s="5" t="s">
        <v>7</v>
      </c>
      <c r="C18" s="4"/>
    </row>
    <row r="19" spans="2:9" x14ac:dyDescent="0.25">
      <c r="B19" s="6" t="s">
        <v>8</v>
      </c>
      <c r="C19" s="7">
        <f>SUM('[1]NOTA 1'!C21)</f>
        <v>162071.82999999999</v>
      </c>
    </row>
    <row r="20" spans="2:9" x14ac:dyDescent="0.25">
      <c r="B20" s="6" t="s">
        <v>9</v>
      </c>
      <c r="C20" s="8">
        <f>SUM('[1]NOTA 2'!D29)</f>
        <v>391225.408</v>
      </c>
      <c r="D20" s="9"/>
    </row>
    <row r="21" spans="2:9" x14ac:dyDescent="0.25">
      <c r="B21" s="5" t="s">
        <v>10</v>
      </c>
      <c r="C21" s="10">
        <f>SUM(C19:C20)</f>
        <v>553297.23800000001</v>
      </c>
    </row>
    <row r="22" spans="2:9" ht="10.5" customHeight="1" x14ac:dyDescent="0.25">
      <c r="B22" s="11"/>
      <c r="C22" s="7"/>
    </row>
    <row r="23" spans="2:9" x14ac:dyDescent="0.25">
      <c r="B23" s="3" t="s">
        <v>11</v>
      </c>
      <c r="C23" s="7"/>
    </row>
    <row r="24" spans="2:9" x14ac:dyDescent="0.25">
      <c r="B24" s="12" t="s">
        <v>12</v>
      </c>
      <c r="C24" s="13">
        <f>SUM('[1]NOTA 4'!D15)</f>
        <v>11488146.6</v>
      </c>
    </row>
    <row r="25" spans="2:9" x14ac:dyDescent="0.25">
      <c r="B25" s="12" t="s">
        <v>13</v>
      </c>
      <c r="C25" s="14">
        <f>SUM('[1]NOTA 4'!D16)</f>
        <v>1053869.6499999999</v>
      </c>
    </row>
    <row r="26" spans="2:9" x14ac:dyDescent="0.25">
      <c r="B26" s="15" t="s">
        <v>14</v>
      </c>
      <c r="C26" s="7">
        <f>SUM(C24:C25)</f>
        <v>12542016.25</v>
      </c>
      <c r="I26" s="16"/>
    </row>
    <row r="27" spans="2:9" ht="8.25" customHeight="1" x14ac:dyDescent="0.25">
      <c r="B27" s="15"/>
      <c r="C27" s="7"/>
      <c r="I27" s="16"/>
    </row>
    <row r="28" spans="2:9" x14ac:dyDescent="0.25">
      <c r="B28" s="5" t="s">
        <v>15</v>
      </c>
      <c r="C28" s="17"/>
      <c r="I28" s="16"/>
    </row>
    <row r="29" spans="2:9" x14ac:dyDescent="0.25">
      <c r="B29" s="6" t="s">
        <v>16</v>
      </c>
      <c r="C29" s="18">
        <f>+'[1]NOTA 3 '!N64</f>
        <v>174832.75916666666</v>
      </c>
      <c r="I29" s="16"/>
    </row>
    <row r="30" spans="2:9" x14ac:dyDescent="0.25">
      <c r="B30" s="5" t="s">
        <v>17</v>
      </c>
      <c r="C30" s="10">
        <f>SUM(C29)</f>
        <v>174832.75916666666</v>
      </c>
      <c r="I30" s="16"/>
    </row>
    <row r="31" spans="2:9" x14ac:dyDescent="0.25">
      <c r="B31" s="11"/>
      <c r="C31" s="7"/>
      <c r="I31" s="16"/>
    </row>
    <row r="32" spans="2:9" x14ac:dyDescent="0.25">
      <c r="B32" s="19" t="s">
        <v>18</v>
      </c>
      <c r="C32" s="20">
        <f>SUM(C21+C26+C30)</f>
        <v>13270146.247166667</v>
      </c>
      <c r="I32" s="9"/>
    </row>
    <row r="33" spans="2:3" ht="13.5" customHeight="1" x14ac:dyDescent="0.3">
      <c r="B33" s="21"/>
    </row>
    <row r="34" spans="2:3" x14ac:dyDescent="0.25">
      <c r="B34" s="22" t="s">
        <v>19</v>
      </c>
    </row>
    <row r="35" spans="2:3" x14ac:dyDescent="0.25">
      <c r="B35" s="23" t="s">
        <v>20</v>
      </c>
      <c r="C35" s="7"/>
    </row>
    <row r="36" spans="2:3" x14ac:dyDescent="0.25">
      <c r="B36" t="s">
        <v>21</v>
      </c>
      <c r="C36" s="24">
        <f>SUM('[1]NOTA 5'!I24)</f>
        <v>341457.65</v>
      </c>
    </row>
    <row r="37" spans="2:3" x14ac:dyDescent="0.25">
      <c r="B37" s="23" t="s">
        <v>22</v>
      </c>
      <c r="C37" s="9">
        <f>SUM(C36)</f>
        <v>341457.65</v>
      </c>
    </row>
    <row r="38" spans="2:3" x14ac:dyDescent="0.25">
      <c r="B38" s="23"/>
      <c r="C38" s="9"/>
    </row>
    <row r="39" spans="2:3" x14ac:dyDescent="0.25">
      <c r="B39" s="23" t="s">
        <v>23</v>
      </c>
      <c r="C39" s="7"/>
    </row>
    <row r="40" spans="2:3" x14ac:dyDescent="0.25">
      <c r="B40" t="s">
        <v>24</v>
      </c>
      <c r="C40" s="24">
        <v>0</v>
      </c>
    </row>
    <row r="41" spans="2:3" x14ac:dyDescent="0.25">
      <c r="B41" s="23" t="s">
        <v>25</v>
      </c>
      <c r="C41" s="9">
        <f>SUM(C40)</f>
        <v>0</v>
      </c>
    </row>
    <row r="42" spans="2:3" ht="9.75" customHeight="1" x14ac:dyDescent="0.25"/>
    <row r="43" spans="2:3" x14ac:dyDescent="0.25">
      <c r="B43" s="23" t="s">
        <v>26</v>
      </c>
    </row>
    <row r="44" spans="2:3" x14ac:dyDescent="0.25">
      <c r="B44" t="s">
        <v>27</v>
      </c>
      <c r="C44" s="25">
        <f>SUM(C32-C37-C40)</f>
        <v>12928688.597166667</v>
      </c>
    </row>
    <row r="45" spans="2:3" x14ac:dyDescent="0.25">
      <c r="B45" s="23" t="s">
        <v>28</v>
      </c>
      <c r="C45" s="9">
        <f>SUM(C44+0)</f>
        <v>12928688.597166667</v>
      </c>
    </row>
    <row r="47" spans="2:3" x14ac:dyDescent="0.25">
      <c r="B47" s="19" t="s">
        <v>29</v>
      </c>
      <c r="C47" s="20">
        <f>SUM(C37+C45)</f>
        <v>13270146.247166667</v>
      </c>
    </row>
    <row r="50" spans="2:2" hidden="1" x14ac:dyDescent="0.25">
      <c r="B50" t="s">
        <v>30</v>
      </c>
    </row>
    <row r="51" spans="2:2" hidden="1" x14ac:dyDescent="0.25">
      <c r="B51" t="s">
        <v>31</v>
      </c>
    </row>
    <row r="52" spans="2:2" hidden="1" x14ac:dyDescent="0.25">
      <c r="B52" s="26" t="s">
        <v>32</v>
      </c>
    </row>
    <row r="53" spans="2:2" hidden="1" x14ac:dyDescent="0.25">
      <c r="B53" s="26" t="s">
        <v>33</v>
      </c>
    </row>
    <row r="54" spans="2:2" hidden="1" x14ac:dyDescent="0.25"/>
    <row r="58" spans="2:2" x14ac:dyDescent="0.25">
      <c r="B58" t="s">
        <v>30</v>
      </c>
    </row>
    <row r="60" spans="2:2" x14ac:dyDescent="0.25">
      <c r="B60" s="26"/>
    </row>
    <row r="61" spans="2:2" x14ac:dyDescent="0.25">
      <c r="B61" s="26"/>
    </row>
  </sheetData>
  <mergeCells count="7">
    <mergeCell ref="B14:C14"/>
    <mergeCell ref="B8:C8"/>
    <mergeCell ref="B9:C9"/>
    <mergeCell ref="B10:C10"/>
    <mergeCell ref="B11:C11"/>
    <mergeCell ref="B12:C12"/>
    <mergeCell ref="B13:C13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2022-08-09T17:45:11Z</dcterms:created>
  <dcterms:modified xsi:type="dcterms:W3CDTF">2022-08-09T17:49:28Z</dcterms:modified>
</cp:coreProperties>
</file>