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Presupuesto Aprobado y Modificado/2022/Marzo/"/>
    </mc:Choice>
  </mc:AlternateContent>
  <xr:revisionPtr revIDLastSave="1" documentId="8_{0D8B3531-A027-4EF5-948A-69CEE8705352}" xr6:coauthVersionLast="47" xr6:coauthVersionMax="47" xr10:uidLastSave="{04F1B481-111B-479C-A6D8-3EA85B44D594}"/>
  <bookViews>
    <workbookView xWindow="-120" yWindow="-120" windowWidth="29040" windowHeight="15720" xr2:uid="{784E5D24-0E0A-4A1C-AEDB-8C414D77F257}"/>
  </bookViews>
  <sheets>
    <sheet name="Presup. Aprobado-Ejec MARZO" sheetId="2" r:id="rId1"/>
  </sheets>
  <definedNames>
    <definedName name="_xlnm.Print_Area" localSheetId="0">'Presup. Aprobado-Ejec MARZO'!$E$1:$T$88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2" l="1"/>
  <c r="T12" i="2"/>
  <c r="T11" i="2"/>
  <c r="J26" i="2"/>
  <c r="G55" i="2"/>
  <c r="G53" i="2"/>
  <c r="G43" i="2"/>
  <c r="G36" i="2" s="1"/>
  <c r="G22" i="2"/>
  <c r="G21" i="2"/>
  <c r="G19" i="2"/>
  <c r="G17" i="2"/>
  <c r="G12" i="2"/>
  <c r="G10" i="2" s="1"/>
  <c r="F26" i="2"/>
  <c r="F16" i="2"/>
  <c r="F10" i="2"/>
  <c r="S26" i="2"/>
  <c r="S16" i="2"/>
  <c r="S10" i="2"/>
  <c r="G26" i="2" l="1"/>
  <c r="G16" i="2"/>
  <c r="T35" i="2" l="1"/>
  <c r="T34" i="2"/>
  <c r="T33" i="2"/>
  <c r="T32" i="2"/>
  <c r="T31" i="2"/>
  <c r="T30" i="2"/>
  <c r="T29" i="2"/>
  <c r="T28" i="2"/>
  <c r="T27" i="2"/>
  <c r="T25" i="2"/>
  <c r="T24" i="2"/>
  <c r="T23" i="2"/>
  <c r="T16" i="2" s="1"/>
  <c r="T22" i="2"/>
  <c r="T21" i="2"/>
  <c r="T20" i="2"/>
  <c r="T19" i="2"/>
  <c r="T18" i="2"/>
  <c r="T17" i="2"/>
  <c r="T74" i="2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T55" i="2"/>
  <c r="T54" i="2"/>
  <c r="T53" i="2"/>
  <c r="T51" i="2"/>
  <c r="T50" i="2"/>
  <c r="T49" i="2"/>
  <c r="T48" i="2"/>
  <c r="T47" i="2"/>
  <c r="T46" i="2"/>
  <c r="T44" i="2"/>
  <c r="T43" i="2"/>
  <c r="T42" i="2"/>
  <c r="T41" i="2"/>
  <c r="T40" i="2"/>
  <c r="T39" i="2"/>
  <c r="T38" i="2"/>
  <c r="T37" i="2"/>
  <c r="T14" i="2"/>
  <c r="T13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K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H36" i="2"/>
  <c r="R26" i="2"/>
  <c r="Q26" i="2"/>
  <c r="P26" i="2"/>
  <c r="O26" i="2"/>
  <c r="M26" i="2"/>
  <c r="L26" i="2"/>
  <c r="K26" i="2"/>
  <c r="I26" i="2"/>
  <c r="H26" i="2"/>
  <c r="R16" i="2"/>
  <c r="Q16" i="2"/>
  <c r="P16" i="2"/>
  <c r="O16" i="2"/>
  <c r="M16" i="2"/>
  <c r="L16" i="2"/>
  <c r="K16" i="2"/>
  <c r="J16" i="2"/>
  <c r="I16" i="2"/>
  <c r="H16" i="2"/>
  <c r="R10" i="2"/>
  <c r="Q10" i="2"/>
  <c r="P10" i="2"/>
  <c r="O10" i="2"/>
  <c r="M10" i="2"/>
  <c r="L10" i="2"/>
  <c r="K10" i="2"/>
  <c r="J10" i="2"/>
  <c r="I10" i="2"/>
  <c r="H10" i="2"/>
  <c r="F83" i="2" l="1"/>
  <c r="S83" i="2"/>
  <c r="T81" i="2"/>
  <c r="T75" i="2"/>
  <c r="H83" i="2"/>
  <c r="T78" i="2"/>
  <c r="L83" i="2"/>
  <c r="M83" i="2"/>
  <c r="J83" i="2"/>
  <c r="T70" i="2"/>
  <c r="R83" i="2"/>
  <c r="I83" i="2"/>
  <c r="K83" i="2"/>
  <c r="T62" i="2"/>
  <c r="Q83" i="2"/>
  <c r="G83" i="2"/>
  <c r="T67" i="2"/>
  <c r="T45" i="2"/>
  <c r="P83" i="2"/>
  <c r="T52" i="2"/>
  <c r="T36" i="2"/>
  <c r="O83" i="2"/>
  <c r="T26" i="2"/>
  <c r="T10" i="2"/>
  <c r="N83" i="2"/>
  <c r="T83" i="2" l="1"/>
  <c r="U84" i="2" s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<sst xmlns="http://schemas.openxmlformats.org/spreadsheetml/2006/main" count="101" uniqueCount="101">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</sst>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9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705967</xdr:colOff>
      <xdr:row>1</xdr:row>
      <xdr:rowOff>22411</xdr:rowOff>
    </xdr:from>
    <xdr:to>
      <xdr:col>19</xdr:col>
      <xdr:colOff>430203</xdr:colOff>
      <xdr:row>4</xdr:row>
      <xdr:rowOff>67235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7114" y="380999"/>
          <a:ext cx="1080148" cy="71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739587</xdr:colOff>
      <xdr:row>0</xdr:row>
      <xdr:rowOff>302561</xdr:rowOff>
    </xdr:from>
    <xdr:to>
      <xdr:col>4</xdr:col>
      <xdr:colOff>1501586</xdr:colOff>
      <xdr:row>3</xdr:row>
      <xdr:rowOff>201008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587" y="302561"/>
          <a:ext cx="761999" cy="727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91"/>
  <sheetViews>
    <sheetView showGridLines="0" tabSelected="1" topLeftCell="D7" zoomScale="85" zoomScaleNormal="85" zoomScaleSheetLayoutView="55" workbookViewId="0">
      <selection activeCell="E90" sqref="E90:R91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3.7109375" customWidth="1"/>
    <col min="10" max="10" width="13" customWidth="1"/>
    <col min="11" max="11" width="5.28515625" hidden="1" customWidth="1"/>
    <col min="12" max="12" width="6" hidden="1" customWidth="1"/>
    <col min="13" max="13" width="5.7109375" hidden="1" customWidth="1"/>
    <col min="14" max="14" width="5.140625" hidden="1" customWidth="1"/>
    <col min="15" max="15" width="7.5703125" hidden="1" customWidth="1"/>
    <col min="16" max="16" width="11.42578125" hidden="1" customWidth="1"/>
    <col min="17" max="17" width="8.140625" hidden="1" customWidth="1"/>
    <col min="18" max="18" width="11.42578125" hidden="1" customWidth="1"/>
    <col min="19" max="19" width="10.140625" hidden="1" customWidth="1"/>
    <col min="20" max="20" width="14.140625" customWidth="1"/>
  </cols>
  <sheetData>
    <row r="1" spans="5:21" ht="28.5" customHeight="1" x14ac:dyDescent="0.25">
      <c r="E1" s="26" t="s">
        <v>94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5:21" ht="21" customHeight="1" x14ac:dyDescent="0.25">
      <c r="E2" s="28" t="s">
        <v>95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5:21" ht="15.75" x14ac:dyDescent="0.25">
      <c r="E3" s="33">
        <v>2022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5:21" ht="15.75" customHeight="1" x14ac:dyDescent="0.25">
      <c r="E4" s="35" t="s">
        <v>91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5:21" ht="15.75" customHeight="1" x14ac:dyDescent="0.25">
      <c r="E5" s="22" t="s">
        <v>76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7" spans="5:21" ht="25.5" customHeight="1" x14ac:dyDescent="0.25">
      <c r="E7" s="30" t="s">
        <v>66</v>
      </c>
      <c r="F7" s="31" t="s">
        <v>93</v>
      </c>
      <c r="G7" s="31" t="s">
        <v>92</v>
      </c>
      <c r="H7" s="23" t="s">
        <v>90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5"/>
    </row>
    <row r="8" spans="5:21" x14ac:dyDescent="0.25">
      <c r="E8" s="30"/>
      <c r="F8" s="32"/>
      <c r="G8" s="32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45057681</v>
      </c>
      <c r="G10" s="4">
        <f>SUM(G11:G15)</f>
        <v>45057681</v>
      </c>
      <c r="H10" s="14">
        <f>SUM(H11:H15)</f>
        <v>2620092.91</v>
      </c>
      <c r="I10" s="14">
        <f t="shared" ref="I10:R10" si="0">SUM(I11:I15)</f>
        <v>2925577.56</v>
      </c>
      <c r="J10" s="14">
        <f t="shared" si="0"/>
        <v>2648478.71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8194149.1799999997</v>
      </c>
    </row>
    <row r="11" spans="5:21" x14ac:dyDescent="0.25">
      <c r="E11" s="5" t="s">
        <v>2</v>
      </c>
      <c r="F11" s="6">
        <v>31276353</v>
      </c>
      <c r="G11" s="6">
        <v>31276353</v>
      </c>
      <c r="H11" s="11">
        <v>1992000</v>
      </c>
      <c r="I11" s="11">
        <v>2294098.85</v>
      </c>
      <c r="J11" s="11">
        <v>2014000</v>
      </c>
      <c r="K11" s="11"/>
      <c r="L11" s="11"/>
      <c r="M11" s="11"/>
      <c r="N11" s="11"/>
      <c r="O11" s="11"/>
      <c r="P11" s="11"/>
      <c r="Q11" s="11"/>
      <c r="R11" s="11"/>
      <c r="S11" s="11"/>
      <c r="T11" s="6">
        <f>SUM(H11:S11)</f>
        <v>6300098.8499999996</v>
      </c>
    </row>
    <row r="12" spans="5:21" x14ac:dyDescent="0.25">
      <c r="E12" s="5" t="s">
        <v>3</v>
      </c>
      <c r="F12" s="6">
        <v>9412750</v>
      </c>
      <c r="G12" s="6">
        <f>+F12</f>
        <v>9412750</v>
      </c>
      <c r="H12" s="11">
        <v>336650</v>
      </c>
      <c r="I12" s="12">
        <v>336650</v>
      </c>
      <c r="J12" s="11">
        <v>339650</v>
      </c>
      <c r="K12" s="11"/>
      <c r="L12" s="11"/>
      <c r="M12" s="11"/>
      <c r="N12" s="11"/>
      <c r="O12" s="11"/>
      <c r="P12" s="11"/>
      <c r="Q12" s="11"/>
      <c r="R12" s="11"/>
      <c r="S12" s="11"/>
      <c r="T12" s="6">
        <f>SUM(H12:S12)</f>
        <v>1012950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/>
      <c r="L13" s="11"/>
      <c r="M13" s="11"/>
      <c r="N13" s="11"/>
      <c r="O13" s="11"/>
      <c r="P13" s="11"/>
      <c r="Q13" s="11"/>
      <c r="R13" s="11"/>
      <c r="S13" s="11"/>
      <c r="T13" s="6">
        <f>SUM(H13:S13)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/>
      <c r="L14" s="11"/>
      <c r="M14" s="11"/>
      <c r="N14" s="11"/>
      <c r="O14" s="11"/>
      <c r="P14" s="11"/>
      <c r="Q14" s="11"/>
      <c r="R14" s="11"/>
      <c r="S14" s="11"/>
      <c r="T14" s="6">
        <f>SUM(H14:S14)</f>
        <v>0</v>
      </c>
    </row>
    <row r="15" spans="5:21" x14ac:dyDescent="0.25">
      <c r="E15" s="5" t="s">
        <v>6</v>
      </c>
      <c r="F15" s="6">
        <v>4368578</v>
      </c>
      <c r="G15" s="6">
        <v>4368578</v>
      </c>
      <c r="H15" s="11">
        <v>291442.90999999997</v>
      </c>
      <c r="I15" s="11">
        <v>294828.71000000002</v>
      </c>
      <c r="J15" s="11">
        <v>294828.71000000002</v>
      </c>
      <c r="K15" s="11"/>
      <c r="L15" s="11"/>
      <c r="M15" s="11"/>
      <c r="N15" s="11"/>
      <c r="O15" s="11"/>
      <c r="P15" s="11"/>
      <c r="Q15" s="11"/>
      <c r="R15" s="11"/>
      <c r="S15" s="11"/>
      <c r="T15" s="6">
        <f>SUM(H15:S15)</f>
        <v>881100.33000000007</v>
      </c>
    </row>
    <row r="16" spans="5:21" x14ac:dyDescent="0.25">
      <c r="E16" s="3" t="s">
        <v>7</v>
      </c>
      <c r="F16" s="4">
        <f>SUM(F17:F25)</f>
        <v>37239200</v>
      </c>
      <c r="G16" s="4">
        <f>SUM(G17:G25)</f>
        <v>37590700</v>
      </c>
      <c r="H16" s="14">
        <f>SUM(H17:H25)</f>
        <v>932513.45000000007</v>
      </c>
      <c r="I16" s="14">
        <f t="shared" ref="I16:R16" si="1">SUM(I17:I25)</f>
        <v>1513229.95</v>
      </c>
      <c r="J16" s="14">
        <f t="shared" si="1"/>
        <v>2630514.65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5076258.05</v>
      </c>
    </row>
    <row r="17" spans="5:21" x14ac:dyDescent="0.25">
      <c r="E17" s="5" t="s">
        <v>8</v>
      </c>
      <c r="F17" s="6">
        <v>2467200</v>
      </c>
      <c r="G17" s="6">
        <f t="shared" ref="G17:G22" si="2">+F17</f>
        <v>2467200</v>
      </c>
      <c r="H17" s="11">
        <v>163217.29</v>
      </c>
      <c r="I17" s="11">
        <v>153386.46</v>
      </c>
      <c r="J17" s="11">
        <v>150989.46</v>
      </c>
      <c r="K17" s="11"/>
      <c r="L17" s="11"/>
      <c r="M17" s="11"/>
      <c r="N17" s="11"/>
      <c r="O17" s="11"/>
      <c r="P17" s="11"/>
      <c r="Q17" s="11"/>
      <c r="R17" s="11"/>
      <c r="S17" s="11"/>
      <c r="T17" s="6">
        <f t="shared" ref="T17:T25" si="3">SUM(H17:S17)</f>
        <v>467593.20999999996</v>
      </c>
    </row>
    <row r="18" spans="5:21" x14ac:dyDescent="0.25">
      <c r="E18" s="5" t="s">
        <v>9</v>
      </c>
      <c r="F18" s="6">
        <v>2148946</v>
      </c>
      <c r="G18" s="6">
        <v>2133946</v>
      </c>
      <c r="H18" s="11">
        <v>0</v>
      </c>
      <c r="I18" s="11">
        <v>48097.37</v>
      </c>
      <c r="J18" s="11">
        <v>113674.77</v>
      </c>
      <c r="K18" s="11"/>
      <c r="L18" s="11"/>
      <c r="M18" s="11"/>
      <c r="N18" s="11"/>
      <c r="O18" s="11"/>
      <c r="P18" s="11"/>
      <c r="Q18" s="11"/>
      <c r="R18" s="11"/>
      <c r="S18" s="11"/>
      <c r="T18" s="6">
        <f t="shared" si="3"/>
        <v>161772.14000000001</v>
      </c>
    </row>
    <row r="19" spans="5:21" x14ac:dyDescent="0.25">
      <c r="E19" s="5" t="s">
        <v>10</v>
      </c>
      <c r="F19" s="6">
        <v>2006850</v>
      </c>
      <c r="G19" s="6">
        <f t="shared" si="2"/>
        <v>2006850</v>
      </c>
      <c r="H19" s="11">
        <v>0</v>
      </c>
      <c r="I19" s="11">
        <v>27037.5</v>
      </c>
      <c r="J19" s="11">
        <v>26000</v>
      </c>
      <c r="K19" s="11"/>
      <c r="L19" s="11"/>
      <c r="M19" s="11"/>
      <c r="N19" s="11"/>
      <c r="O19" s="11"/>
      <c r="P19" s="11"/>
      <c r="Q19" s="11"/>
      <c r="R19" s="11"/>
      <c r="S19" s="11"/>
      <c r="T19" s="6">
        <f t="shared" si="3"/>
        <v>53037.5</v>
      </c>
    </row>
    <row r="20" spans="5:21" x14ac:dyDescent="0.25">
      <c r="E20" s="5" t="s">
        <v>11</v>
      </c>
      <c r="F20" s="6">
        <v>696180</v>
      </c>
      <c r="G20" s="6">
        <v>848180</v>
      </c>
      <c r="H20" s="11">
        <v>0</v>
      </c>
      <c r="I20" s="11">
        <v>0</v>
      </c>
      <c r="J20" s="11">
        <v>0</v>
      </c>
      <c r="K20" s="11"/>
      <c r="L20" s="11"/>
      <c r="M20" s="11"/>
      <c r="N20" s="11"/>
      <c r="O20" s="11"/>
      <c r="P20" s="11"/>
      <c r="Q20" s="11"/>
      <c r="R20" s="11"/>
      <c r="S20" s="11"/>
      <c r="T20" s="6">
        <f t="shared" si="3"/>
        <v>0</v>
      </c>
    </row>
    <row r="21" spans="5:21" x14ac:dyDescent="0.25">
      <c r="E21" s="5" t="s">
        <v>12</v>
      </c>
      <c r="F21" s="6">
        <v>9695000</v>
      </c>
      <c r="G21" s="6">
        <f t="shared" si="2"/>
        <v>9695000</v>
      </c>
      <c r="H21" s="11">
        <v>582188.30000000005</v>
      </c>
      <c r="I21" s="11">
        <v>581685.98</v>
      </c>
      <c r="J21" s="11">
        <v>561593.19999999995</v>
      </c>
      <c r="K21" s="11"/>
      <c r="L21" s="11"/>
      <c r="M21" s="11"/>
      <c r="N21" s="11"/>
      <c r="O21" s="11"/>
      <c r="P21" s="11"/>
      <c r="Q21" s="11"/>
      <c r="R21" s="11"/>
      <c r="S21" s="11"/>
      <c r="T21" s="6">
        <f t="shared" si="3"/>
        <v>1725467.48</v>
      </c>
    </row>
    <row r="22" spans="5:21" x14ac:dyDescent="0.25">
      <c r="E22" s="5" t="s">
        <v>13</v>
      </c>
      <c r="F22" s="6">
        <v>4159000</v>
      </c>
      <c r="G22" s="6">
        <f t="shared" si="2"/>
        <v>4159000</v>
      </c>
      <c r="H22" s="11">
        <v>187107.86</v>
      </c>
      <c r="I22" s="11">
        <v>463149.44</v>
      </c>
      <c r="J22" s="11">
        <v>190306.71</v>
      </c>
      <c r="K22" s="11"/>
      <c r="L22" s="11"/>
      <c r="M22" s="11"/>
      <c r="N22" s="11"/>
      <c r="O22" s="11"/>
      <c r="P22" s="11"/>
      <c r="Q22" s="11"/>
      <c r="R22" s="11"/>
      <c r="S22" s="11"/>
      <c r="T22" s="6">
        <f t="shared" si="3"/>
        <v>840564.01</v>
      </c>
    </row>
    <row r="23" spans="5:21" ht="31.5" customHeight="1" x14ac:dyDescent="0.25">
      <c r="E23" s="17" t="s">
        <v>14</v>
      </c>
      <c r="F23" s="6">
        <v>2163155</v>
      </c>
      <c r="G23" s="6">
        <v>2104155</v>
      </c>
      <c r="H23" s="11">
        <v>0</v>
      </c>
      <c r="I23" s="11">
        <v>0</v>
      </c>
      <c r="J23" s="11">
        <v>307950.51</v>
      </c>
      <c r="K23" s="11"/>
      <c r="L23" s="11"/>
      <c r="M23" s="11"/>
      <c r="N23" s="11"/>
      <c r="O23" s="11"/>
      <c r="P23" s="11"/>
      <c r="Q23" s="11"/>
      <c r="R23" s="11"/>
      <c r="S23" s="11"/>
      <c r="T23" s="6">
        <f t="shared" si="3"/>
        <v>307950.51</v>
      </c>
    </row>
    <row r="24" spans="5:21" x14ac:dyDescent="0.25">
      <c r="E24" s="5" t="s">
        <v>15</v>
      </c>
      <c r="F24" s="6">
        <v>13902869</v>
      </c>
      <c r="G24" s="6">
        <v>10111369</v>
      </c>
      <c r="H24" s="11">
        <v>0</v>
      </c>
      <c r="I24" s="11">
        <v>239873.2</v>
      </c>
      <c r="J24" s="11">
        <v>30000</v>
      </c>
      <c r="K24" s="11"/>
      <c r="L24" s="11"/>
      <c r="M24" s="11"/>
      <c r="N24" s="11"/>
      <c r="O24" s="11"/>
      <c r="P24" s="11"/>
      <c r="Q24" s="11"/>
      <c r="R24" s="11"/>
      <c r="S24" s="11"/>
      <c r="T24" s="6">
        <f t="shared" si="3"/>
        <v>269873.2</v>
      </c>
    </row>
    <row r="25" spans="5:21" x14ac:dyDescent="0.25">
      <c r="E25" s="5" t="s">
        <v>16</v>
      </c>
      <c r="F25" s="6">
        <v>0</v>
      </c>
      <c r="G25" s="6">
        <v>4065000</v>
      </c>
      <c r="H25" s="11">
        <v>0</v>
      </c>
      <c r="I25" s="11">
        <v>0</v>
      </c>
      <c r="J25" s="11">
        <v>1250000</v>
      </c>
      <c r="K25" s="11"/>
      <c r="L25" s="11"/>
      <c r="M25" s="11"/>
      <c r="N25" s="11"/>
      <c r="O25" s="11"/>
      <c r="P25" s="11"/>
      <c r="Q25" s="11"/>
      <c r="R25" s="11"/>
      <c r="S25" s="11"/>
      <c r="T25" s="6">
        <f t="shared" si="3"/>
        <v>1250000</v>
      </c>
    </row>
    <row r="26" spans="5:21" x14ac:dyDescent="0.25">
      <c r="E26" s="3" t="s">
        <v>17</v>
      </c>
      <c r="F26" s="4">
        <f>SUM(F27:F35)</f>
        <v>3617666</v>
      </c>
      <c r="G26" s="4">
        <f>SUM(G27:G35)</f>
        <v>3266166</v>
      </c>
      <c r="H26" s="14">
        <f>SUM(H27:H35)</f>
        <v>0</v>
      </c>
      <c r="I26" s="14">
        <f t="shared" ref="I26:R26" si="4">SUM(I27:I35)</f>
        <v>400000</v>
      </c>
      <c r="J26" s="14">
        <f>SUM(J27:J35)</f>
        <v>219000.01</v>
      </c>
      <c r="K26" s="14">
        <f t="shared" si="4"/>
        <v>0</v>
      </c>
      <c r="L26" s="14">
        <f t="shared" si="4"/>
        <v>0</v>
      </c>
      <c r="M26" s="14">
        <f t="shared" si="4"/>
        <v>0</v>
      </c>
      <c r="N26" s="14">
        <f t="shared" si="4"/>
        <v>0</v>
      </c>
      <c r="O26" s="14">
        <f t="shared" si="4"/>
        <v>0</v>
      </c>
      <c r="P26" s="14">
        <f t="shared" si="4"/>
        <v>0</v>
      </c>
      <c r="Q26" s="14">
        <f t="shared" si="4"/>
        <v>0</v>
      </c>
      <c r="R26" s="14">
        <f t="shared" si="4"/>
        <v>0</v>
      </c>
      <c r="S26" s="14">
        <f>SUM(S27:S35)</f>
        <v>0</v>
      </c>
      <c r="T26" s="4">
        <f>SUM(T27:T35)</f>
        <v>619000.01</v>
      </c>
      <c r="U26" s="16"/>
    </row>
    <row r="27" spans="5:21" x14ac:dyDescent="0.25">
      <c r="E27" s="5" t="s">
        <v>18</v>
      </c>
      <c r="F27" s="6">
        <v>563266</v>
      </c>
      <c r="G27" s="6">
        <v>250266</v>
      </c>
      <c r="H27" s="11">
        <v>0</v>
      </c>
      <c r="I27" s="11">
        <v>0</v>
      </c>
      <c r="J27" s="11">
        <v>0</v>
      </c>
      <c r="K27" s="11"/>
      <c r="L27" s="11"/>
      <c r="M27" s="11"/>
      <c r="N27" s="11"/>
      <c r="O27" s="11"/>
      <c r="P27" s="11"/>
      <c r="Q27" s="11"/>
      <c r="R27" s="11"/>
      <c r="S27" s="11"/>
      <c r="T27" s="6">
        <f t="shared" ref="T27:T35" si="5">SUM(H27:S27)</f>
        <v>0</v>
      </c>
    </row>
    <row r="28" spans="5:21" x14ac:dyDescent="0.25">
      <c r="E28" s="5" t="s">
        <v>19</v>
      </c>
      <c r="F28" s="6">
        <v>120000</v>
      </c>
      <c r="G28" s="6">
        <v>17800</v>
      </c>
      <c r="H28" s="11">
        <v>0</v>
      </c>
      <c r="I28" s="11">
        <v>0</v>
      </c>
      <c r="J28" s="11">
        <v>0</v>
      </c>
      <c r="K28" s="11"/>
      <c r="L28" s="11"/>
      <c r="M28" s="11"/>
      <c r="N28" s="11"/>
      <c r="O28" s="11"/>
      <c r="P28" s="11"/>
      <c r="Q28" s="11"/>
      <c r="R28" s="11"/>
      <c r="S28" s="11"/>
      <c r="T28" s="6">
        <f t="shared" si="5"/>
        <v>0</v>
      </c>
    </row>
    <row r="29" spans="5:21" x14ac:dyDescent="0.25">
      <c r="E29" s="5" t="s">
        <v>20</v>
      </c>
      <c r="F29" s="6">
        <v>26100</v>
      </c>
      <c r="G29" s="6">
        <v>66100</v>
      </c>
      <c r="H29" s="11">
        <v>0</v>
      </c>
      <c r="I29" s="11">
        <v>0</v>
      </c>
      <c r="J29" s="11">
        <v>0</v>
      </c>
      <c r="K29" s="11"/>
      <c r="L29" s="11"/>
      <c r="M29" s="11"/>
      <c r="N29" s="11"/>
      <c r="O29" s="11"/>
      <c r="P29" s="11"/>
      <c r="Q29" s="11"/>
      <c r="R29" s="11"/>
      <c r="S29" s="11"/>
      <c r="T29" s="6">
        <f t="shared" si="5"/>
        <v>0</v>
      </c>
    </row>
    <row r="30" spans="5:21" x14ac:dyDescent="0.25">
      <c r="E30" s="5" t="s">
        <v>21</v>
      </c>
      <c r="F30" s="6">
        <v>0</v>
      </c>
      <c r="G30" s="6">
        <v>0</v>
      </c>
      <c r="H30" s="11">
        <v>0</v>
      </c>
      <c r="I30" s="11">
        <v>0</v>
      </c>
      <c r="J30" s="11">
        <v>0</v>
      </c>
      <c r="K30" s="11"/>
      <c r="L30" s="11"/>
      <c r="M30" s="11"/>
      <c r="N30" s="11"/>
      <c r="O30" s="11"/>
      <c r="P30" s="11"/>
      <c r="Q30" s="11"/>
      <c r="R30" s="11"/>
      <c r="S30" s="11"/>
      <c r="T30" s="6">
        <f t="shared" si="5"/>
        <v>0</v>
      </c>
    </row>
    <row r="31" spans="5:21" x14ac:dyDescent="0.25">
      <c r="E31" s="5" t="s">
        <v>22</v>
      </c>
      <c r="F31" s="6">
        <v>136000</v>
      </c>
      <c r="G31" s="6">
        <v>151000</v>
      </c>
      <c r="H31" s="11">
        <v>0</v>
      </c>
      <c r="I31" s="11">
        <v>0</v>
      </c>
      <c r="J31" s="11">
        <v>0</v>
      </c>
      <c r="K31" s="11"/>
      <c r="L31" s="11"/>
      <c r="M31" s="11"/>
      <c r="N31" s="11"/>
      <c r="O31" s="11"/>
      <c r="P31" s="11"/>
      <c r="Q31" s="11"/>
      <c r="R31" s="11"/>
      <c r="S31" s="11"/>
      <c r="T31" s="6">
        <f t="shared" si="5"/>
        <v>0</v>
      </c>
    </row>
    <row r="32" spans="5:21" x14ac:dyDescent="0.25">
      <c r="E32" s="5" t="s">
        <v>23</v>
      </c>
      <c r="F32" s="6">
        <v>10000</v>
      </c>
      <c r="G32" s="6">
        <v>13700</v>
      </c>
      <c r="H32" s="11">
        <v>0</v>
      </c>
      <c r="I32" s="11">
        <v>0</v>
      </c>
      <c r="J32" s="11">
        <v>0</v>
      </c>
      <c r="K32" s="11"/>
      <c r="L32" s="11"/>
      <c r="M32" s="11"/>
      <c r="N32" s="11"/>
      <c r="O32" s="11"/>
      <c r="P32" s="11"/>
      <c r="Q32" s="11"/>
      <c r="R32" s="11"/>
      <c r="S32" s="11"/>
      <c r="T32" s="6">
        <f t="shared" si="5"/>
        <v>0</v>
      </c>
    </row>
    <row r="33" spans="5:20" x14ac:dyDescent="0.25">
      <c r="E33" s="5" t="s">
        <v>24</v>
      </c>
      <c r="F33" s="6">
        <v>2018400</v>
      </c>
      <c r="G33" s="6">
        <v>2020400</v>
      </c>
      <c r="H33" s="11">
        <v>0</v>
      </c>
      <c r="I33" s="11">
        <v>400000</v>
      </c>
      <c r="J33" s="11">
        <v>200000</v>
      </c>
      <c r="K33" s="11"/>
      <c r="L33" s="11"/>
      <c r="M33" s="11"/>
      <c r="N33" s="11"/>
      <c r="O33" s="11"/>
      <c r="P33" s="11"/>
      <c r="Q33" s="11"/>
      <c r="R33" s="11"/>
      <c r="S33" s="11"/>
      <c r="T33" s="6">
        <f t="shared" si="5"/>
        <v>600000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>
        <v>0</v>
      </c>
      <c r="J34" s="11">
        <v>0</v>
      </c>
      <c r="K34" s="11"/>
      <c r="L34" s="11"/>
      <c r="M34" s="11"/>
      <c r="N34" s="11"/>
      <c r="O34" s="11"/>
      <c r="P34" s="11"/>
      <c r="Q34" s="11"/>
      <c r="R34" s="11"/>
      <c r="S34" s="11"/>
      <c r="T34" s="6">
        <f t="shared" si="5"/>
        <v>0</v>
      </c>
    </row>
    <row r="35" spans="5:20" x14ac:dyDescent="0.25">
      <c r="E35" s="5" t="s">
        <v>26</v>
      </c>
      <c r="F35" s="6">
        <v>743900</v>
      </c>
      <c r="G35" s="6">
        <v>746900</v>
      </c>
      <c r="H35" s="11">
        <v>0</v>
      </c>
      <c r="I35" s="11">
        <v>0</v>
      </c>
      <c r="J35" s="11">
        <v>19000.009999999998</v>
      </c>
      <c r="K35" s="11"/>
      <c r="L35" s="11"/>
      <c r="M35" s="11"/>
      <c r="N35" s="11"/>
      <c r="O35" s="11"/>
      <c r="P35" s="11"/>
      <c r="Q35" s="11"/>
      <c r="R35" s="11"/>
      <c r="S35" s="11"/>
      <c r="T35" s="6">
        <f t="shared" si="5"/>
        <v>19000.009999999998</v>
      </c>
    </row>
    <row r="36" spans="5:20" x14ac:dyDescent="0.25">
      <c r="E36" s="3" t="s">
        <v>27</v>
      </c>
      <c r="F36" s="4">
        <f>SUM(F37:F44)</f>
        <v>450000</v>
      </c>
      <c r="G36" s="4">
        <f>SUM(G37:G44)</f>
        <v>450000</v>
      </c>
      <c r="H36" s="14">
        <f>SUM(H37:H44)</f>
        <v>0</v>
      </c>
      <c r="I36" s="14">
        <f>SUM(I37:I44)</f>
        <v>0</v>
      </c>
      <c r="J36" s="14">
        <f t="shared" ref="J36:S36" si="6">SUM(J37:J44)</f>
        <v>0</v>
      </c>
      <c r="K36" s="14">
        <f t="shared" si="6"/>
        <v>0</v>
      </c>
      <c r="L36" s="14">
        <f t="shared" si="6"/>
        <v>0</v>
      </c>
      <c r="M36" s="14">
        <f t="shared" si="6"/>
        <v>0</v>
      </c>
      <c r="N36" s="14">
        <f t="shared" si="6"/>
        <v>0</v>
      </c>
      <c r="O36" s="14">
        <f t="shared" si="6"/>
        <v>0</v>
      </c>
      <c r="P36" s="14">
        <f t="shared" si="6"/>
        <v>0</v>
      </c>
      <c r="Q36" s="14">
        <f t="shared" si="6"/>
        <v>0</v>
      </c>
      <c r="R36" s="14">
        <f t="shared" si="6"/>
        <v>0</v>
      </c>
      <c r="S36" s="14">
        <f t="shared" si="6"/>
        <v>0</v>
      </c>
      <c r="T36" s="4">
        <f>SUM(T37:T44)</f>
        <v>0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>
        <v>0</v>
      </c>
      <c r="K37" s="11"/>
      <c r="L37" s="11"/>
      <c r="M37" s="11"/>
      <c r="N37" s="11"/>
      <c r="O37" s="11"/>
      <c r="P37" s="11"/>
      <c r="Q37" s="11"/>
      <c r="R37" s="11"/>
      <c r="S37" s="11"/>
      <c r="T37" s="6">
        <f>SUM(H37:S37)</f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>
        <v>0</v>
      </c>
      <c r="K38" s="11"/>
      <c r="L38" s="11"/>
      <c r="M38" s="11"/>
      <c r="N38" s="11"/>
      <c r="O38" s="11"/>
      <c r="P38" s="11"/>
      <c r="Q38" s="11"/>
      <c r="R38" s="11"/>
      <c r="S38" s="11"/>
      <c r="T38" s="6">
        <f>SUM(H38:S38)</f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>
        <v>0</v>
      </c>
      <c r="K39" s="11"/>
      <c r="L39" s="11"/>
      <c r="M39" s="11"/>
      <c r="N39" s="11"/>
      <c r="O39" s="11"/>
      <c r="P39" s="11"/>
      <c r="Q39" s="11"/>
      <c r="R39" s="11"/>
      <c r="S39" s="11"/>
      <c r="T39" s="6">
        <f t="shared" ref="T39:T44" si="7">SUM(H39:S39)</f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>
        <v>0</v>
      </c>
      <c r="K40" s="11"/>
      <c r="L40" s="11"/>
      <c r="M40" s="11"/>
      <c r="N40" s="11"/>
      <c r="O40" s="11"/>
      <c r="P40" s="11"/>
      <c r="Q40" s="11"/>
      <c r="R40" s="11"/>
      <c r="S40" s="11"/>
      <c r="T40" s="6">
        <f t="shared" si="7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>
        <v>0</v>
      </c>
      <c r="K41" s="11"/>
      <c r="L41" s="11"/>
      <c r="M41" s="11"/>
      <c r="N41" s="11"/>
      <c r="O41" s="11"/>
      <c r="P41" s="11"/>
      <c r="Q41" s="11"/>
      <c r="R41" s="11"/>
      <c r="S41" s="11"/>
      <c r="T41" s="6">
        <f t="shared" si="7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>
        <v>0</v>
      </c>
      <c r="K42" s="11"/>
      <c r="L42" s="11"/>
      <c r="M42" s="11"/>
      <c r="N42" s="11"/>
      <c r="O42" s="11"/>
      <c r="P42" s="11"/>
      <c r="Q42" s="11"/>
      <c r="R42" s="11"/>
      <c r="S42" s="11"/>
      <c r="T42" s="6">
        <f t="shared" si="7"/>
        <v>0</v>
      </c>
    </row>
    <row r="43" spans="5:20" x14ac:dyDescent="0.25">
      <c r="E43" s="5" t="s">
        <v>34</v>
      </c>
      <c r="F43" s="6">
        <v>450000</v>
      </c>
      <c r="G43" s="6">
        <f>+F43</f>
        <v>450000</v>
      </c>
      <c r="H43" s="11">
        <v>0</v>
      </c>
      <c r="I43" s="11">
        <v>0</v>
      </c>
      <c r="J43" s="11">
        <v>0</v>
      </c>
      <c r="K43" s="11"/>
      <c r="L43" s="11"/>
      <c r="M43" s="11"/>
      <c r="N43" s="11"/>
      <c r="O43" s="11"/>
      <c r="P43" s="11"/>
      <c r="Q43" s="11"/>
      <c r="R43" s="11"/>
      <c r="S43" s="11"/>
      <c r="T43" s="6">
        <f t="shared" si="7"/>
        <v>0</v>
      </c>
    </row>
    <row r="44" spans="5:20" x14ac:dyDescent="0.25">
      <c r="E44" s="5" t="s">
        <v>35</v>
      </c>
      <c r="F44" s="6">
        <v>0</v>
      </c>
      <c r="G44" s="6">
        <v>0</v>
      </c>
      <c r="H44" s="11">
        <v>0</v>
      </c>
      <c r="I44" s="11">
        <v>0</v>
      </c>
      <c r="J44" s="11">
        <v>0</v>
      </c>
      <c r="K44" s="11"/>
      <c r="L44" s="11"/>
      <c r="M44" s="11"/>
      <c r="N44" s="11"/>
      <c r="O44" s="11"/>
      <c r="P44" s="11"/>
      <c r="Q44" s="11"/>
      <c r="R44" s="11"/>
      <c r="S44" s="11"/>
      <c r="T44" s="6">
        <f t="shared" si="7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8">SUM(I46:I51)</f>
        <v>0</v>
      </c>
      <c r="J45" s="14">
        <f t="shared" si="8"/>
        <v>0</v>
      </c>
      <c r="K45" s="14">
        <f t="shared" si="8"/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14">
        <f t="shared" si="8"/>
        <v>0</v>
      </c>
      <c r="S45" s="14">
        <f t="shared" si="8"/>
        <v>0</v>
      </c>
      <c r="T45" s="4">
        <f t="shared" ref="T45" si="9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ref="T46:T51" si="10">SUM(H46:S46)</f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10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10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10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10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10"/>
        <v>0</v>
      </c>
    </row>
    <row r="52" spans="5:20" x14ac:dyDescent="0.25">
      <c r="E52" s="3" t="s">
        <v>43</v>
      </c>
      <c r="F52" s="4">
        <f>SUM(F53:F61)</f>
        <v>5263000</v>
      </c>
      <c r="G52" s="4">
        <f>SUM(G53:G61)</f>
        <v>5263000</v>
      </c>
      <c r="H52" s="14">
        <f>SUM(H53:H61)</f>
        <v>0</v>
      </c>
      <c r="I52" s="14">
        <f t="shared" ref="I52:S52" si="11">SUM(I53:I61)</f>
        <v>0</v>
      </c>
      <c r="J52" s="14">
        <f t="shared" si="11"/>
        <v>0</v>
      </c>
      <c r="K52" s="14">
        <f t="shared" si="11"/>
        <v>0</v>
      </c>
      <c r="L52" s="14">
        <f t="shared" si="11"/>
        <v>0</v>
      </c>
      <c r="M52" s="14">
        <f t="shared" si="11"/>
        <v>0</v>
      </c>
      <c r="N52" s="14">
        <f>SUM(N53:N61)</f>
        <v>0</v>
      </c>
      <c r="O52" s="14">
        <f t="shared" si="11"/>
        <v>0</v>
      </c>
      <c r="P52" s="14">
        <f t="shared" si="11"/>
        <v>0</v>
      </c>
      <c r="Q52" s="14">
        <f t="shared" si="11"/>
        <v>0</v>
      </c>
      <c r="R52" s="14">
        <f t="shared" si="11"/>
        <v>0</v>
      </c>
      <c r="S52" s="14">
        <f t="shared" si="11"/>
        <v>0</v>
      </c>
      <c r="T52" s="4">
        <f>SUM(T53:T61)</f>
        <v>0</v>
      </c>
    </row>
    <row r="53" spans="5:20" x14ac:dyDescent="0.25">
      <c r="E53" s="5" t="s">
        <v>44</v>
      </c>
      <c r="F53" s="6">
        <v>70000</v>
      </c>
      <c r="G53" s="6">
        <f>+F53</f>
        <v>70000</v>
      </c>
      <c r="H53" s="11">
        <v>0</v>
      </c>
      <c r="I53" s="11">
        <v>0</v>
      </c>
      <c r="J53" s="11">
        <v>0</v>
      </c>
      <c r="K53" s="11"/>
      <c r="L53" s="11"/>
      <c r="M53" s="11"/>
      <c r="N53" s="11"/>
      <c r="O53" s="11"/>
      <c r="P53" s="11"/>
      <c r="Q53" s="11"/>
      <c r="R53" s="11"/>
      <c r="S53" s="11"/>
      <c r="T53" s="6">
        <f t="shared" ref="T53:T61" si="12">SUM(H53:S53)</f>
        <v>0</v>
      </c>
    </row>
    <row r="54" spans="5:20" x14ac:dyDescent="0.25">
      <c r="E54" s="5" t="s">
        <v>45</v>
      </c>
      <c r="F54" s="6">
        <v>0</v>
      </c>
      <c r="G54" s="6">
        <v>0</v>
      </c>
      <c r="H54" s="11">
        <v>0</v>
      </c>
      <c r="I54" s="11">
        <v>0</v>
      </c>
      <c r="J54" s="11">
        <v>0</v>
      </c>
      <c r="K54" s="11"/>
      <c r="L54" s="11"/>
      <c r="M54" s="11"/>
      <c r="N54" s="11"/>
      <c r="O54" s="11"/>
      <c r="P54" s="11"/>
      <c r="Q54" s="11"/>
      <c r="R54" s="11"/>
      <c r="S54" s="11"/>
      <c r="T54" s="6">
        <f t="shared" si="12"/>
        <v>0</v>
      </c>
    </row>
    <row r="55" spans="5:20" x14ac:dyDescent="0.25">
      <c r="E55" s="5" t="s">
        <v>46</v>
      </c>
      <c r="F55" s="6">
        <v>5193000</v>
      </c>
      <c r="G55" s="6">
        <f>+F55</f>
        <v>5193000</v>
      </c>
      <c r="H55" s="11">
        <v>0</v>
      </c>
      <c r="I55" s="11">
        <v>0</v>
      </c>
      <c r="J55" s="11">
        <v>0</v>
      </c>
      <c r="K55" s="11"/>
      <c r="L55" s="11"/>
      <c r="M55" s="11"/>
      <c r="N55" s="11"/>
      <c r="O55" s="11"/>
      <c r="P55" s="11"/>
      <c r="Q55" s="11"/>
      <c r="R55" s="11"/>
      <c r="S55" s="11"/>
      <c r="T55" s="6">
        <f t="shared" si="12"/>
        <v>0</v>
      </c>
    </row>
    <row r="56" spans="5:20" x14ac:dyDescent="0.25">
      <c r="E56" s="5" t="s">
        <v>47</v>
      </c>
      <c r="F56" s="6">
        <v>0</v>
      </c>
      <c r="G56" s="6">
        <v>0</v>
      </c>
      <c r="H56" s="11">
        <v>0</v>
      </c>
      <c r="I56" s="11">
        <v>0</v>
      </c>
      <c r="J56" s="11">
        <v>0</v>
      </c>
      <c r="K56" s="11"/>
      <c r="L56" s="11"/>
      <c r="M56" s="11"/>
      <c r="N56" s="11"/>
      <c r="O56" s="11"/>
      <c r="P56" s="11"/>
      <c r="Q56" s="11"/>
      <c r="R56" s="11"/>
      <c r="S56" s="11"/>
      <c r="T56" s="6">
        <f t="shared" si="12"/>
        <v>0</v>
      </c>
    </row>
    <row r="57" spans="5:20" x14ac:dyDescent="0.25">
      <c r="E57" s="5" t="s">
        <v>48</v>
      </c>
      <c r="F57" s="6">
        <v>0</v>
      </c>
      <c r="G57" s="6">
        <v>0</v>
      </c>
      <c r="H57" s="11">
        <v>0</v>
      </c>
      <c r="I57" s="11">
        <v>0</v>
      </c>
      <c r="J57" s="11">
        <v>0</v>
      </c>
      <c r="K57" s="11"/>
      <c r="L57" s="11"/>
      <c r="M57" s="11"/>
      <c r="N57" s="11"/>
      <c r="O57" s="11"/>
      <c r="P57" s="11"/>
      <c r="Q57" s="11"/>
      <c r="R57" s="11"/>
      <c r="S57" s="11"/>
      <c r="T57" s="6">
        <f t="shared" si="12"/>
        <v>0</v>
      </c>
    </row>
    <row r="58" spans="5:20" x14ac:dyDescent="0.25">
      <c r="E58" s="5" t="s">
        <v>49</v>
      </c>
      <c r="F58" s="6">
        <v>0</v>
      </c>
      <c r="G58" s="6">
        <v>0</v>
      </c>
      <c r="H58" s="11">
        <v>0</v>
      </c>
      <c r="I58" s="11">
        <v>0</v>
      </c>
      <c r="J58" s="11">
        <v>0</v>
      </c>
      <c r="K58" s="11"/>
      <c r="L58" s="11"/>
      <c r="M58" s="11"/>
      <c r="N58" s="11"/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>
        <v>0</v>
      </c>
      <c r="G59" s="6">
        <v>0</v>
      </c>
      <c r="H59" s="11">
        <v>0</v>
      </c>
      <c r="I59" s="11">
        <v>0</v>
      </c>
      <c r="J59" s="11">
        <v>0</v>
      </c>
      <c r="K59" s="11"/>
      <c r="L59" s="11"/>
      <c r="M59" s="11"/>
      <c r="N59" s="11"/>
      <c r="O59" s="11"/>
      <c r="P59" s="11"/>
      <c r="Q59" s="11"/>
      <c r="R59" s="11"/>
      <c r="S59" s="11"/>
      <c r="T59" s="6">
        <f t="shared" si="12"/>
        <v>0</v>
      </c>
    </row>
    <row r="60" spans="5:20" x14ac:dyDescent="0.25">
      <c r="E60" s="5" t="s">
        <v>51</v>
      </c>
      <c r="F60" s="6">
        <v>0</v>
      </c>
      <c r="G60" s="6">
        <v>0</v>
      </c>
      <c r="H60" s="11">
        <v>0</v>
      </c>
      <c r="I60" s="11">
        <v>0</v>
      </c>
      <c r="J60" s="11">
        <v>0</v>
      </c>
      <c r="K60" s="11"/>
      <c r="L60" s="11"/>
      <c r="M60" s="11"/>
      <c r="N60" s="11"/>
      <c r="O60" s="11"/>
      <c r="P60" s="11"/>
      <c r="Q60" s="11"/>
      <c r="R60" s="11"/>
      <c r="S60" s="11"/>
      <c r="T60" s="6">
        <f t="shared" si="12"/>
        <v>0</v>
      </c>
    </row>
    <row r="61" spans="5:20" x14ac:dyDescent="0.25">
      <c r="E61" s="5" t="s">
        <v>52</v>
      </c>
      <c r="F61" s="6">
        <v>0</v>
      </c>
      <c r="G61" s="6">
        <v>0</v>
      </c>
      <c r="H61" s="11">
        <v>0</v>
      </c>
      <c r="I61" s="11">
        <v>0</v>
      </c>
      <c r="J61" s="11">
        <v>0</v>
      </c>
      <c r="K61" s="11"/>
      <c r="L61" s="11"/>
      <c r="M61" s="11"/>
      <c r="N61" s="11"/>
      <c r="O61" s="11"/>
      <c r="P61" s="11"/>
      <c r="Q61" s="11"/>
      <c r="R61" s="11"/>
      <c r="S61" s="11"/>
      <c r="T61" s="6">
        <f t="shared" si="12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3">SUM(I63:I66)</f>
        <v>0</v>
      </c>
      <c r="J62" s="14">
        <f t="shared" si="13"/>
        <v>0</v>
      </c>
      <c r="K62" s="14">
        <f t="shared" si="13"/>
        <v>0</v>
      </c>
      <c r="L62" s="14">
        <f t="shared" si="13"/>
        <v>0</v>
      </c>
      <c r="M62" s="14">
        <f t="shared" si="13"/>
        <v>0</v>
      </c>
      <c r="N62" s="14">
        <f t="shared" si="13"/>
        <v>0</v>
      </c>
      <c r="O62" s="14">
        <f t="shared" si="13"/>
        <v>0</v>
      </c>
      <c r="P62" s="14">
        <f t="shared" si="13"/>
        <v>0</v>
      </c>
      <c r="Q62" s="14">
        <f t="shared" si="13"/>
        <v>0</v>
      </c>
      <c r="R62" s="14">
        <f t="shared" si="13"/>
        <v>0</v>
      </c>
      <c r="S62" s="14">
        <f t="shared" si="13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/>
      <c r="J63" s="11">
        <v>0</v>
      </c>
      <c r="K63" s="11"/>
      <c r="L63" s="11"/>
      <c r="M63" s="11"/>
      <c r="N63" s="11"/>
      <c r="O63" s="11"/>
      <c r="P63" s="11"/>
      <c r="Q63" s="11"/>
      <c r="R63" s="11"/>
      <c r="S63" s="11"/>
      <c r="T63" s="6">
        <f t="shared" ref="T63:T74" si="14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/>
      <c r="L64" s="11"/>
      <c r="M64" s="11"/>
      <c r="N64" s="11"/>
      <c r="O64" s="11"/>
      <c r="P64" s="11"/>
      <c r="Q64" s="11"/>
      <c r="R64" s="11"/>
      <c r="S64" s="11"/>
      <c r="T64" s="6">
        <f t="shared" si="14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/>
      <c r="L65" s="11"/>
      <c r="M65" s="11"/>
      <c r="N65" s="11"/>
      <c r="O65" s="11"/>
      <c r="P65" s="11"/>
      <c r="Q65" s="11"/>
      <c r="R65" s="11"/>
      <c r="S65" s="11"/>
      <c r="T65" s="6">
        <f t="shared" si="14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/>
      <c r="L66" s="11"/>
      <c r="M66" s="11"/>
      <c r="N66" s="11"/>
      <c r="O66" s="11"/>
      <c r="P66" s="11"/>
      <c r="Q66" s="11"/>
      <c r="R66" s="11"/>
      <c r="S66" s="11"/>
      <c r="T66" s="6">
        <f t="shared" si="14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5">SUM(I68:I69)</f>
        <v>0</v>
      </c>
      <c r="J67" s="14">
        <f t="shared" si="15"/>
        <v>0</v>
      </c>
      <c r="K67" s="14">
        <f t="shared" si="15"/>
        <v>0</v>
      </c>
      <c r="L67" s="14">
        <f t="shared" si="15"/>
        <v>0</v>
      </c>
      <c r="M67" s="14">
        <f t="shared" si="15"/>
        <v>0</v>
      </c>
      <c r="N67" s="14">
        <f t="shared" si="15"/>
        <v>0</v>
      </c>
      <c r="O67" s="14">
        <f t="shared" si="15"/>
        <v>0</v>
      </c>
      <c r="P67" s="14">
        <f t="shared" si="15"/>
        <v>0</v>
      </c>
      <c r="Q67" s="14">
        <f t="shared" si="15"/>
        <v>0</v>
      </c>
      <c r="R67" s="14">
        <f t="shared" si="15"/>
        <v>0</v>
      </c>
      <c r="S67" s="14">
        <f t="shared" si="15"/>
        <v>0</v>
      </c>
      <c r="T67" s="6">
        <f t="shared" si="14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4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4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6">SUM(I71:I73)</f>
        <v>0</v>
      </c>
      <c r="J70" s="14">
        <f t="shared" si="16"/>
        <v>0</v>
      </c>
      <c r="K70" s="14">
        <f t="shared" si="16"/>
        <v>0</v>
      </c>
      <c r="L70" s="14">
        <f t="shared" si="16"/>
        <v>0</v>
      </c>
      <c r="M70" s="14">
        <f t="shared" si="16"/>
        <v>0</v>
      </c>
      <c r="N70" s="14">
        <f t="shared" si="16"/>
        <v>0</v>
      </c>
      <c r="O70" s="14">
        <f t="shared" si="16"/>
        <v>0</v>
      </c>
      <c r="P70" s="14">
        <f t="shared" si="16"/>
        <v>0</v>
      </c>
      <c r="Q70" s="14">
        <f t="shared" si="16"/>
        <v>0</v>
      </c>
      <c r="R70" s="14">
        <f t="shared" si="16"/>
        <v>0</v>
      </c>
      <c r="S70" s="14">
        <f t="shared" si="16"/>
        <v>0</v>
      </c>
      <c r="T70" s="6">
        <f t="shared" si="14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4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4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4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4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7">SUM(I76:I77)</f>
        <v>0</v>
      </c>
      <c r="J75" s="14">
        <f t="shared" si="17"/>
        <v>0</v>
      </c>
      <c r="K75" s="14">
        <f t="shared" si="17"/>
        <v>0</v>
      </c>
      <c r="L75" s="14">
        <f t="shared" si="17"/>
        <v>0</v>
      </c>
      <c r="M75" s="14">
        <f t="shared" si="17"/>
        <v>0</v>
      </c>
      <c r="N75" s="14">
        <f t="shared" si="17"/>
        <v>0</v>
      </c>
      <c r="O75" s="14">
        <f t="shared" si="17"/>
        <v>0</v>
      </c>
      <c r="P75" s="14">
        <f t="shared" si="17"/>
        <v>0</v>
      </c>
      <c r="Q75" s="14">
        <f t="shared" si="17"/>
        <v>0</v>
      </c>
      <c r="R75" s="14">
        <f t="shared" si="17"/>
        <v>0</v>
      </c>
      <c r="S75" s="14">
        <f t="shared" si="17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8">SUM(I79:I80)</f>
        <v>0</v>
      </c>
      <c r="J78" s="14">
        <f t="shared" si="18"/>
        <v>0</v>
      </c>
      <c r="K78" s="14">
        <f t="shared" si="18"/>
        <v>0</v>
      </c>
      <c r="L78" s="14">
        <f t="shared" si="18"/>
        <v>0</v>
      </c>
      <c r="M78" s="14">
        <f t="shared" si="18"/>
        <v>0</v>
      </c>
      <c r="N78" s="14">
        <f t="shared" si="18"/>
        <v>0</v>
      </c>
      <c r="O78" s="14">
        <f t="shared" si="18"/>
        <v>0</v>
      </c>
      <c r="P78" s="14">
        <f t="shared" si="18"/>
        <v>0</v>
      </c>
      <c r="Q78" s="14">
        <f t="shared" si="18"/>
        <v>0</v>
      </c>
      <c r="R78" s="14">
        <f t="shared" si="18"/>
        <v>0</v>
      </c>
      <c r="S78" s="14">
        <f t="shared" si="18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1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9">+I82</f>
        <v>0</v>
      </c>
      <c r="J81" s="14">
        <f t="shared" si="19"/>
        <v>0</v>
      </c>
      <c r="K81" s="14">
        <f t="shared" si="19"/>
        <v>0</v>
      </c>
      <c r="L81" s="14">
        <f>+L82</f>
        <v>0</v>
      </c>
      <c r="M81" s="14">
        <f t="shared" si="19"/>
        <v>0</v>
      </c>
      <c r="N81" s="14">
        <f t="shared" si="19"/>
        <v>0</v>
      </c>
      <c r="O81" s="14">
        <f t="shared" si="19"/>
        <v>0</v>
      </c>
      <c r="P81" s="14">
        <f t="shared" si="19"/>
        <v>0</v>
      </c>
      <c r="Q81" s="14">
        <f t="shared" si="19"/>
        <v>0</v>
      </c>
      <c r="R81" s="14">
        <f t="shared" si="19"/>
        <v>0</v>
      </c>
      <c r="S81" s="14">
        <f t="shared" si="19"/>
        <v>0</v>
      </c>
      <c r="T81" s="16">
        <f>SUM(F81:S81)</f>
        <v>0</v>
      </c>
    </row>
    <row r="82" spans="5:21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1" ht="15.75" thickBot="1" x14ac:dyDescent="0.3">
      <c r="E83" s="7" t="s">
        <v>65</v>
      </c>
      <c r="F83" s="15">
        <f>+F10+F16+F26+F36+F45+F52+F62+F67+F70+F75+F78+F81</f>
        <v>91627547</v>
      </c>
      <c r="G83" s="15">
        <f t="shared" ref="G83:R83" si="20">+G10+G16+G26+G36+G45+G52+G62+G67+G70+G75+G78+G81</f>
        <v>91627547</v>
      </c>
      <c r="H83" s="15">
        <f t="shared" si="20"/>
        <v>3552606.3600000003</v>
      </c>
      <c r="I83" s="15">
        <f t="shared" si="20"/>
        <v>4838807.51</v>
      </c>
      <c r="J83" s="15">
        <f t="shared" si="20"/>
        <v>5497993.3699999992</v>
      </c>
      <c r="K83" s="15">
        <f t="shared" si="20"/>
        <v>0</v>
      </c>
      <c r="L83" s="15">
        <f t="shared" si="20"/>
        <v>0</v>
      </c>
      <c r="M83" s="15">
        <f t="shared" si="20"/>
        <v>0</v>
      </c>
      <c r="N83" s="15">
        <f t="shared" si="20"/>
        <v>0</v>
      </c>
      <c r="O83" s="15">
        <f t="shared" si="20"/>
        <v>0</v>
      </c>
      <c r="P83" s="15">
        <f t="shared" si="20"/>
        <v>0</v>
      </c>
      <c r="Q83" s="15">
        <f t="shared" si="20"/>
        <v>0</v>
      </c>
      <c r="R83" s="15">
        <f t="shared" si="20"/>
        <v>0</v>
      </c>
      <c r="S83" s="15">
        <f>+S10+S16+S26+S36+S45+S52+S62+S67+S70+S75+S78+S81</f>
        <v>0</v>
      </c>
      <c r="T83" s="15">
        <f>+T10+T16+T26+T36+T45+T52+T62+T67+T70+T75+T78+T81</f>
        <v>13889407.24</v>
      </c>
    </row>
    <row r="84" spans="5:21" ht="24.75" thickBot="1" x14ac:dyDescent="0.3">
      <c r="E84" s="18" t="s">
        <v>98</v>
      </c>
      <c r="G84" s="16"/>
      <c r="U84" s="16">
        <f>13889407.24-T83</f>
        <v>0</v>
      </c>
    </row>
    <row r="85" spans="5:21" ht="37.5" thickBot="1" x14ac:dyDescent="0.3">
      <c r="E85" s="19" t="s">
        <v>99</v>
      </c>
      <c r="F85" s="16"/>
    </row>
    <row r="86" spans="5:21" ht="61.5" thickBot="1" x14ac:dyDescent="0.3">
      <c r="E86" s="20" t="s">
        <v>100</v>
      </c>
    </row>
    <row r="90" spans="5:21" ht="18.75" x14ac:dyDescent="0.3">
      <c r="E90" s="21" t="s">
        <v>96</v>
      </c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</row>
    <row r="91" spans="5:21" ht="18.75" x14ac:dyDescent="0.3">
      <c r="E91" s="21" t="s">
        <v>97</v>
      </c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</row>
  </sheetData>
  <mergeCells count="11">
    <mergeCell ref="E90:R90"/>
    <mergeCell ref="E91:R91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" right="0" top="0.74803040244969377" bottom="0.74803040244969377" header="0.31496062992125984" footer="0.31496062992125984"/>
  <pageSetup paperSize="5" scale="61" fitToWidth="0" orientation="portrait" r:id="rId1"/>
  <rowBreaks count="1" manualBreakCount="1">
    <brk id="44" min="4" max="19" man="1"/>
  </rowBreaks>
  <ignoredErrors>
    <ignoredError sqref="T13:T14 T37:T60 T61 T63:T73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MARZO</vt:lpstr>
      <vt:lpstr>'Presup. Aprobado-Ejec MARZO'!Print_Area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2022-04-04T16:19:30Z</cp:lastPrinted>
  <dcterms:created xsi:type="dcterms:W3CDTF">2021-07-29T18:58:50Z</dcterms:created>
  <dcterms:modified xsi:type="dcterms:W3CDTF">2022-04-05T12:40:46Z</dcterms:modified>
</cp:coreProperties>
</file>