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154" documentId="8_{EC3152F7-6D22-4FDB-BBFE-F3E7EF742EE5}" xr6:coauthVersionLast="47" xr6:coauthVersionMax="47" xr10:uidLastSave="{AC98A9BA-AB49-438B-969A-EFBDDE4B5AB8}"/>
  <bookViews>
    <workbookView xWindow="-120" yWindow="-120" windowWidth="29040" windowHeight="15720" xr2:uid="{784E5D24-0E0A-4A1C-AEDB-8C414D77F257}"/>
  </bookViews>
  <sheets>
    <sheet name="Presup. Aprobado-Ejec MARZO" sheetId="2" r:id="rId1"/>
  </sheets>
  <definedNames>
    <definedName name="_xlnm.Print_Area" localSheetId="0">'Presup. Aprobado-Ejec MARZO'!$E$1:$T$88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3" i="2" l="1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J16" i="2"/>
  <c r="T42" i="2"/>
  <c r="T41" i="2"/>
  <c r="T40" i="2"/>
  <c r="T39" i="2"/>
  <c r="T38" i="2"/>
  <c r="T37" i="2"/>
  <c r="T36" i="2"/>
  <c r="F26" i="2"/>
  <c r="F16" i="2"/>
  <c r="F10" i="2"/>
  <c r="G54" i="2"/>
  <c r="G53" i="2"/>
  <c r="G43" i="2"/>
  <c r="G26" i="2"/>
  <c r="G16" i="2"/>
  <c r="G15" i="2"/>
  <c r="G12" i="2"/>
  <c r="G11" i="2"/>
  <c r="G10" i="2" s="1"/>
  <c r="G36" i="2" l="1"/>
  <c r="S26" i="2"/>
  <c r="S16" i="2"/>
  <c r="S10" i="2"/>
  <c r="T74" i="2" l="1"/>
  <c r="T73" i="2"/>
  <c r="T72" i="2"/>
  <c r="T71" i="2"/>
  <c r="T69" i="2"/>
  <c r="T68" i="2"/>
  <c r="T66" i="2"/>
  <c r="T65" i="2"/>
  <c r="T64" i="2"/>
  <c r="T63" i="2"/>
  <c r="T58" i="2"/>
  <c r="T61" i="2"/>
  <c r="T60" i="2"/>
  <c r="T59" i="2"/>
  <c r="T57" i="2"/>
  <c r="T56" i="2"/>
  <c r="T55" i="2"/>
  <c r="T54" i="2"/>
  <c r="T53" i="2"/>
  <c r="T51" i="2"/>
  <c r="T50" i="2"/>
  <c r="T49" i="2"/>
  <c r="T48" i="2"/>
  <c r="T47" i="2"/>
  <c r="T46" i="2"/>
  <c r="T44" i="2"/>
  <c r="N70" i="2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M26" i="2"/>
  <c r="L26" i="2"/>
  <c r="K26" i="2"/>
  <c r="J26" i="2"/>
  <c r="I26" i="2"/>
  <c r="H26" i="2"/>
  <c r="R16" i="2"/>
  <c r="Q16" i="2"/>
  <c r="P16" i="2"/>
  <c r="O16" i="2"/>
  <c r="M16" i="2"/>
  <c r="L16" i="2"/>
  <c r="K16" i="2"/>
  <c r="I16" i="2"/>
  <c r="H16" i="2"/>
  <c r="R10" i="2"/>
  <c r="Q10" i="2"/>
  <c r="P10" i="2"/>
  <c r="O10" i="2"/>
  <c r="M10" i="2"/>
  <c r="L10" i="2"/>
  <c r="K10" i="2"/>
  <c r="J10" i="2"/>
  <c r="I10" i="2"/>
  <c r="H10" i="2"/>
  <c r="F83" i="2" l="1"/>
  <c r="S83" i="2"/>
  <c r="T81" i="2"/>
  <c r="T75" i="2"/>
  <c r="H83" i="2"/>
  <c r="T78" i="2"/>
  <c r="L83" i="2"/>
  <c r="M83" i="2"/>
  <c r="J83" i="2"/>
  <c r="T70" i="2"/>
  <c r="R83" i="2"/>
  <c r="I83" i="2"/>
  <c r="K83" i="2"/>
  <c r="T62" i="2"/>
  <c r="Q83" i="2"/>
  <c r="T67" i="2"/>
  <c r="T45" i="2"/>
  <c r="P83" i="2"/>
  <c r="T52" i="2"/>
  <c r="O83" i="2"/>
  <c r="T16" i="2"/>
  <c r="T10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<sst xmlns="http://schemas.openxmlformats.org/spreadsheetml/2006/main" count="101" uniqueCount="101">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</sst>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425824</xdr:colOff>
      <xdr:row>0</xdr:row>
      <xdr:rowOff>335463</xdr:rowOff>
    </xdr:from>
    <xdr:to>
      <xdr:col>19</xdr:col>
      <xdr:colOff>156883</xdr:colOff>
      <xdr:row>3</xdr:row>
      <xdr:rowOff>84164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7559" y="335463"/>
          <a:ext cx="1042148" cy="577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515472</xdr:colOff>
      <xdr:row>0</xdr:row>
      <xdr:rowOff>257738</xdr:rowOff>
    </xdr:from>
    <xdr:to>
      <xdr:col>4</xdr:col>
      <xdr:colOff>1149124</xdr:colOff>
      <xdr:row>3</xdr:row>
      <xdr:rowOff>33618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472" y="257738"/>
          <a:ext cx="633652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1" zoomScale="85" zoomScaleNormal="85" zoomScaleSheetLayoutView="55" workbookViewId="0">
      <selection activeCell="T43" sqref="T43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6.85546875" customWidth="1"/>
    <col min="10" max="10" width="19.7109375" customWidth="1"/>
    <col min="11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7" t="s">
        <v>94</v>
      </c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5:21" ht="21" customHeight="1" x14ac:dyDescent="0.25">
      <c r="E2" s="29" t="s">
        <v>95</v>
      </c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5:21" ht="15.75" x14ac:dyDescent="0.25">
      <c r="E3" s="34">
        <v>2023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5:21" ht="15.75" customHeight="1" x14ac:dyDescent="0.25">
      <c r="E4" s="36" t="s">
        <v>91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5:21" ht="15.75" customHeight="1" x14ac:dyDescent="0.25">
      <c r="E5" s="23" t="s">
        <v>76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7" spans="5:21" ht="25.5" customHeight="1" x14ac:dyDescent="0.25">
      <c r="E7" s="31" t="s">
        <v>66</v>
      </c>
      <c r="F7" s="32" t="s">
        <v>93</v>
      </c>
      <c r="G7" s="32" t="s">
        <v>92</v>
      </c>
      <c r="H7" s="24" t="s">
        <v>90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</row>
    <row r="8" spans="5:21" x14ac:dyDescent="0.25">
      <c r="E8" s="31"/>
      <c r="F8" s="33"/>
      <c r="G8" s="33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2975059.31</v>
      </c>
      <c r="I10" s="14">
        <f t="shared" ref="I10:R10" si="0">SUM(I11:I15)</f>
        <v>2900982.71</v>
      </c>
      <c r="J10" s="14">
        <f t="shared" si="0"/>
        <v>2966370.38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8842412.4000000004</v>
      </c>
    </row>
    <row r="11" spans="5:21" x14ac:dyDescent="0.25">
      <c r="E11" s="5" t="s">
        <v>2</v>
      </c>
      <c r="F11" s="6">
        <v>30743942</v>
      </c>
      <c r="G11" s="6">
        <f>+F11</f>
        <v>30743942</v>
      </c>
      <c r="H11" s="11">
        <v>2281000</v>
      </c>
      <c r="I11" s="11">
        <v>2216000</v>
      </c>
      <c r="J11" s="11">
        <v>2272666.67</v>
      </c>
      <c r="K11" s="11"/>
      <c r="L11" s="11"/>
      <c r="M11" s="11"/>
      <c r="N11" s="11"/>
      <c r="O11" s="11"/>
      <c r="P11" s="11"/>
      <c r="Q11" s="11"/>
      <c r="R11" s="11"/>
      <c r="S11" s="11"/>
      <c r="T11" s="6">
        <f>+H11+I11+J11</f>
        <v>6769666.6699999999</v>
      </c>
    </row>
    <row r="12" spans="5:21" x14ac:dyDescent="0.25">
      <c r="E12" s="5" t="s">
        <v>3</v>
      </c>
      <c r="F12" s="6">
        <v>9660500</v>
      </c>
      <c r="G12" s="6">
        <f>+F12</f>
        <v>9660500</v>
      </c>
      <c r="H12" s="11">
        <v>356000</v>
      </c>
      <c r="I12" s="12">
        <v>356000</v>
      </c>
      <c r="J12" s="11">
        <v>356000</v>
      </c>
      <c r="K12" s="11"/>
      <c r="L12" s="11"/>
      <c r="M12" s="11"/>
      <c r="N12" s="11"/>
      <c r="O12" s="11"/>
      <c r="P12" s="11"/>
      <c r="Q12" s="11"/>
      <c r="R12" s="11"/>
      <c r="S12" s="11"/>
      <c r="T12" s="6">
        <f>+H12+I12+J12</f>
        <v>1068000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/>
      <c r="L13" s="11"/>
      <c r="M13" s="11"/>
      <c r="N13" s="11"/>
      <c r="O13" s="11"/>
      <c r="P13" s="11"/>
      <c r="Q13" s="11"/>
      <c r="R13" s="11"/>
      <c r="S13" s="11"/>
      <c r="T13" s="6">
        <f>+H13+I13+J13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/>
      <c r="L14" s="11"/>
      <c r="M14" s="11"/>
      <c r="N14" s="11"/>
      <c r="O14" s="11"/>
      <c r="P14" s="11"/>
      <c r="Q14" s="11"/>
      <c r="R14" s="11"/>
      <c r="S14" s="11"/>
      <c r="T14" s="6">
        <f>+H14+I14+J14</f>
        <v>0</v>
      </c>
    </row>
    <row r="15" spans="5:21" x14ac:dyDescent="0.25">
      <c r="E15" s="5" t="s">
        <v>6</v>
      </c>
      <c r="F15" s="6">
        <v>4653240</v>
      </c>
      <c r="G15" s="6">
        <f>+F15</f>
        <v>4653240</v>
      </c>
      <c r="H15" s="11">
        <v>338059.31</v>
      </c>
      <c r="I15" s="11">
        <v>328982.71000000002</v>
      </c>
      <c r="J15" s="11">
        <v>337703.71</v>
      </c>
      <c r="K15" s="11"/>
      <c r="L15" s="11"/>
      <c r="M15" s="11"/>
      <c r="N15" s="11"/>
      <c r="O15" s="11"/>
      <c r="P15" s="11"/>
      <c r="Q15" s="11"/>
      <c r="R15" s="11"/>
      <c r="S15" s="11"/>
      <c r="T15" s="6">
        <f>+H15+I15+J15</f>
        <v>1004745.73</v>
      </c>
    </row>
    <row r="16" spans="5:21" x14ac:dyDescent="0.25">
      <c r="E16" s="3" t="s">
        <v>7</v>
      </c>
      <c r="F16" s="4">
        <f>SUM(F17:F25)</f>
        <v>34814786</v>
      </c>
      <c r="G16" s="4">
        <f>SUM(G17:G25)</f>
        <v>34814786</v>
      </c>
      <c r="H16" s="14">
        <f>SUM(H17:H25)</f>
        <v>1396186.2999999998</v>
      </c>
      <c r="I16" s="14">
        <f t="shared" ref="I16:R16" si="1">SUM(I17:I25)</f>
        <v>1648279.6899999997</v>
      </c>
      <c r="J16" s="14">
        <f>SUM(J17:J25)</f>
        <v>1938339.85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4982805.84</v>
      </c>
    </row>
    <row r="17" spans="5:21" x14ac:dyDescent="0.25">
      <c r="E17" s="5" t="s">
        <v>8</v>
      </c>
      <c r="F17" s="6">
        <v>2394000</v>
      </c>
      <c r="G17" s="6">
        <v>2394000</v>
      </c>
      <c r="H17" s="11">
        <v>107734.1</v>
      </c>
      <c r="I17" s="11">
        <v>168740.52</v>
      </c>
      <c r="J17" s="11">
        <v>81799.539999999994</v>
      </c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35" si="2">+H17+I17+J17</f>
        <v>358274.16</v>
      </c>
    </row>
    <row r="18" spans="5:21" x14ac:dyDescent="0.25">
      <c r="E18" s="5" t="s">
        <v>9</v>
      </c>
      <c r="F18" s="6">
        <v>810000</v>
      </c>
      <c r="G18" s="6">
        <v>827500</v>
      </c>
      <c r="H18" s="11">
        <v>0</v>
      </c>
      <c r="I18" s="11">
        <v>50000</v>
      </c>
      <c r="J18" s="11">
        <v>25000</v>
      </c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2"/>
        <v>75000</v>
      </c>
    </row>
    <row r="19" spans="5:21" x14ac:dyDescent="0.25">
      <c r="E19" s="5" t="s">
        <v>10</v>
      </c>
      <c r="F19" s="6">
        <v>1500000</v>
      </c>
      <c r="G19" s="6">
        <v>1500000</v>
      </c>
      <c r="H19" s="11">
        <v>0</v>
      </c>
      <c r="I19" s="11">
        <v>0</v>
      </c>
      <c r="J19" s="11">
        <v>39200</v>
      </c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2"/>
        <v>39200</v>
      </c>
    </row>
    <row r="20" spans="5:21" x14ac:dyDescent="0.25">
      <c r="E20" s="5" t="s">
        <v>11</v>
      </c>
      <c r="F20" s="6">
        <v>200000</v>
      </c>
      <c r="G20" s="6">
        <v>200000</v>
      </c>
      <c r="H20" s="11">
        <v>0</v>
      </c>
      <c r="I20" s="11">
        <v>0</v>
      </c>
      <c r="J20" s="11">
        <v>0</v>
      </c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>
        <v>9165000</v>
      </c>
      <c r="G21" s="6">
        <v>9165000</v>
      </c>
      <c r="H21" s="11">
        <v>640108.71</v>
      </c>
      <c r="I21" s="11">
        <v>642282.25</v>
      </c>
      <c r="J21" s="11">
        <v>794082.25</v>
      </c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2"/>
        <v>2076473.21</v>
      </c>
    </row>
    <row r="22" spans="5:21" x14ac:dyDescent="0.25">
      <c r="E22" s="5" t="s">
        <v>13</v>
      </c>
      <c r="F22" s="6">
        <v>5298000</v>
      </c>
      <c r="G22" s="6">
        <v>5280500</v>
      </c>
      <c r="H22" s="11">
        <v>325524.13</v>
      </c>
      <c r="I22" s="11">
        <v>540220.38</v>
      </c>
      <c r="J22" s="11">
        <v>268706.43</v>
      </c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2"/>
        <v>1134450.94</v>
      </c>
    </row>
    <row r="23" spans="5:21" ht="31.5" customHeight="1" x14ac:dyDescent="0.25">
      <c r="E23" s="17" t="s">
        <v>14</v>
      </c>
      <c r="F23" s="6">
        <v>2420000</v>
      </c>
      <c r="G23" s="6">
        <v>2420000</v>
      </c>
      <c r="H23" s="11">
        <v>0</v>
      </c>
      <c r="I23" s="11">
        <v>240135.9</v>
      </c>
      <c r="J23" s="11">
        <v>0</v>
      </c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2"/>
        <v>240135.9</v>
      </c>
    </row>
    <row r="24" spans="5:21" x14ac:dyDescent="0.25">
      <c r="E24" s="5" t="s">
        <v>15</v>
      </c>
      <c r="F24" s="6">
        <v>9040786</v>
      </c>
      <c r="G24" s="6">
        <v>9040786</v>
      </c>
      <c r="H24" s="11">
        <v>322819.36</v>
      </c>
      <c r="I24" s="11">
        <v>6900.64</v>
      </c>
      <c r="J24" s="11">
        <v>729551.63</v>
      </c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1059271.6299999999</v>
      </c>
    </row>
    <row r="25" spans="5:21" x14ac:dyDescent="0.25">
      <c r="E25" s="5" t="s">
        <v>16</v>
      </c>
      <c r="F25" s="6">
        <v>3987000</v>
      </c>
      <c r="G25" s="6">
        <v>3987000</v>
      </c>
      <c r="H25" s="11">
        <v>0</v>
      </c>
      <c r="I25" s="11">
        <v>0</v>
      </c>
      <c r="J25" s="11">
        <v>0</v>
      </c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0</v>
      </c>
    </row>
    <row r="26" spans="5:21" x14ac:dyDescent="0.25">
      <c r="E26" s="3" t="s">
        <v>17</v>
      </c>
      <c r="F26" s="4">
        <f>SUM(F27:F35)</f>
        <v>12284000</v>
      </c>
      <c r="G26" s="4">
        <f>SUM(G27:G35)</f>
        <v>12284000</v>
      </c>
      <c r="H26" s="14">
        <f>SUM(H27:H35)</f>
        <v>0</v>
      </c>
      <c r="I26" s="14">
        <f t="shared" ref="I26:R26" si="3">SUM(I27:I35)</f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6">
        <f t="shared" si="2"/>
        <v>0</v>
      </c>
      <c r="U26" s="16"/>
    </row>
    <row r="27" spans="5:21" x14ac:dyDescent="0.25">
      <c r="E27" s="5" t="s">
        <v>18</v>
      </c>
      <c r="F27" s="6">
        <v>0</v>
      </c>
      <c r="G27" s="6">
        <v>0</v>
      </c>
      <c r="H27" s="11">
        <v>0</v>
      </c>
      <c r="I27" s="11">
        <v>0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si="2"/>
        <v>0</v>
      </c>
    </row>
    <row r="28" spans="5:21" x14ac:dyDescent="0.25">
      <c r="E28" s="5" t="s">
        <v>19</v>
      </c>
      <c r="F28" s="6">
        <v>100000</v>
      </c>
      <c r="G28" s="6">
        <v>140000</v>
      </c>
      <c r="H28" s="11">
        <v>0</v>
      </c>
      <c r="I28" s="11">
        <v>0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2"/>
        <v>0</v>
      </c>
    </row>
    <row r="29" spans="5:21" x14ac:dyDescent="0.25">
      <c r="E29" s="5" t="s">
        <v>20</v>
      </c>
      <c r="F29" s="6">
        <v>275000</v>
      </c>
      <c r="G29" s="6">
        <v>275000</v>
      </c>
      <c r="H29" s="11">
        <v>0</v>
      </c>
      <c r="I29" s="11">
        <v>0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2"/>
        <v>0</v>
      </c>
    </row>
    <row r="30" spans="5:21" x14ac:dyDescent="0.25">
      <c r="E30" s="5" t="s">
        <v>21</v>
      </c>
      <c r="F30" s="6">
        <v>0</v>
      </c>
      <c r="G30" s="6">
        <v>0</v>
      </c>
      <c r="H30" s="11">
        <v>0</v>
      </c>
      <c r="I30" s="11"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2"/>
        <v>0</v>
      </c>
    </row>
    <row r="31" spans="5:21" x14ac:dyDescent="0.25">
      <c r="E31" s="5" t="s">
        <v>22</v>
      </c>
      <c r="F31" s="6">
        <v>0</v>
      </c>
      <c r="G31" s="6">
        <v>0</v>
      </c>
      <c r="H31" s="11">
        <v>0</v>
      </c>
      <c r="I31" s="11">
        <v>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2"/>
        <v>0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2"/>
        <v>0</v>
      </c>
    </row>
    <row r="33" spans="5:20" x14ac:dyDescent="0.25">
      <c r="E33" s="5" t="s">
        <v>24</v>
      </c>
      <c r="F33" s="6">
        <v>3084000</v>
      </c>
      <c r="G33" s="6">
        <v>3084000</v>
      </c>
      <c r="H33" s="11">
        <v>0</v>
      </c>
      <c r="I33" s="11">
        <v>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6">
        <f t="shared" si="2"/>
        <v>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2"/>
        <v>0</v>
      </c>
    </row>
    <row r="35" spans="5:20" x14ac:dyDescent="0.25">
      <c r="E35" s="5" t="s">
        <v>26</v>
      </c>
      <c r="F35" s="6">
        <v>8825000</v>
      </c>
      <c r="G35" s="6">
        <v>8785000</v>
      </c>
      <c r="H35" s="11">
        <v>0</v>
      </c>
      <c r="I35" s="11">
        <v>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2"/>
        <v>0</v>
      </c>
    </row>
    <row r="36" spans="5:20" x14ac:dyDescent="0.25">
      <c r="E36" s="3" t="s">
        <v>27</v>
      </c>
      <c r="F36" s="4">
        <f>SUM(F37:F44)</f>
        <v>2790785</v>
      </c>
      <c r="G36" s="4">
        <f>SUM(G37:G44)</f>
        <v>2790785</v>
      </c>
      <c r="H36" s="14">
        <f>SUM(H37:H44)</f>
        <v>0</v>
      </c>
      <c r="I36" s="14">
        <f>SUM(I37:I44)</f>
        <v>2336503.1800000002</v>
      </c>
      <c r="J36" s="14">
        <f t="shared" ref="J36:S36" si="4">SUM(J37:J44)</f>
        <v>0</v>
      </c>
      <c r="K36" s="14">
        <f t="shared" si="4"/>
        <v>0</v>
      </c>
      <c r="L36" s="14">
        <f t="shared" si="4"/>
        <v>0</v>
      </c>
      <c r="M36" s="14">
        <f t="shared" si="4"/>
        <v>0</v>
      </c>
      <c r="N36" s="14">
        <f t="shared" si="4"/>
        <v>0</v>
      </c>
      <c r="O36" s="14">
        <f t="shared" si="4"/>
        <v>0</v>
      </c>
      <c r="P36" s="14">
        <f t="shared" si="4"/>
        <v>0</v>
      </c>
      <c r="Q36" s="14">
        <f t="shared" si="4"/>
        <v>0</v>
      </c>
      <c r="R36" s="14">
        <f t="shared" si="4"/>
        <v>0</v>
      </c>
      <c r="S36" s="14">
        <f t="shared" si="4"/>
        <v>0</v>
      </c>
      <c r="T36" s="4">
        <f t="shared" ref="T36:T42" si="5">+H36+I36</f>
        <v>2336503.1800000002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f t="shared" si="5"/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f t="shared" si="5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f t="shared" si="5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f t="shared" si="5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f t="shared" si="5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f t="shared" si="5"/>
        <v>0</v>
      </c>
    </row>
    <row r="43" spans="5:20" x14ac:dyDescent="0.25">
      <c r="E43" s="5" t="s">
        <v>34</v>
      </c>
      <c r="F43" s="6">
        <v>2790785</v>
      </c>
      <c r="G43" s="6">
        <f>+F43</f>
        <v>2790785</v>
      </c>
      <c r="H43" s="11">
        <v>0</v>
      </c>
      <c r="I43" s="11">
        <v>2336503.1800000002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f>+H43+I43+J43</f>
        <v>2336503.1800000002</v>
      </c>
    </row>
    <row r="44" spans="5:20" x14ac:dyDescent="0.25">
      <c r="E44" s="5" t="s">
        <v>35</v>
      </c>
      <c r="F44" s="6"/>
      <c r="G44" s="6">
        <v>0</v>
      </c>
      <c r="H44" s="11">
        <v>0</v>
      </c>
      <c r="I44" s="11">
        <v>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ref="T44" si="6">SUM(H44:S44)</f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8">SUM(F45:S45)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ref="T46:T51" si="9">SUM(H46:S46)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9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9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9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9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9"/>
        <v>0</v>
      </c>
    </row>
    <row r="52" spans="5:20" x14ac:dyDescent="0.25">
      <c r="E52" s="3" t="s">
        <v>43</v>
      </c>
      <c r="F52" s="4">
        <f>SUM(F53:F61)</f>
        <v>5244300</v>
      </c>
      <c r="G52" s="4">
        <f>SUM(G53:G61)</f>
        <v>5244300</v>
      </c>
      <c r="H52" s="14">
        <f>SUM(H53:H61)</f>
        <v>0</v>
      </c>
      <c r="I52" s="14">
        <f t="shared" ref="I52:S52" si="10">SUM(I53:I61)</f>
        <v>0</v>
      </c>
      <c r="J52" s="14">
        <f t="shared" si="10"/>
        <v>0</v>
      </c>
      <c r="K52" s="14">
        <f t="shared" si="10"/>
        <v>0</v>
      </c>
      <c r="L52" s="14">
        <f t="shared" si="10"/>
        <v>0</v>
      </c>
      <c r="M52" s="14">
        <f t="shared" si="10"/>
        <v>0</v>
      </c>
      <c r="N52" s="14">
        <f>SUM(N53:N61)</f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4">
        <f>SUM(T53:T61)</f>
        <v>0</v>
      </c>
    </row>
    <row r="53" spans="5:20" x14ac:dyDescent="0.25">
      <c r="E53" s="5" t="s">
        <v>44</v>
      </c>
      <c r="F53" s="6">
        <v>509400</v>
      </c>
      <c r="G53" s="6">
        <f>+F53</f>
        <v>509400</v>
      </c>
      <c r="H53" s="11">
        <v>0</v>
      </c>
      <c r="I53" s="11">
        <v>0</v>
      </c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1">SUM(H53:S53)</f>
        <v>0</v>
      </c>
    </row>
    <row r="54" spans="5:20" x14ac:dyDescent="0.25">
      <c r="E54" s="5" t="s">
        <v>45</v>
      </c>
      <c r="F54" s="6">
        <v>800000</v>
      </c>
      <c r="G54" s="6">
        <f>+F54</f>
        <v>800000</v>
      </c>
      <c r="H54" s="11">
        <v>0</v>
      </c>
      <c r="I54" s="11">
        <v>0</v>
      </c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1"/>
        <v>0</v>
      </c>
    </row>
    <row r="55" spans="5:20" x14ac:dyDescent="0.25">
      <c r="E55" s="5" t="s">
        <v>46</v>
      </c>
      <c r="F55" s="6">
        <v>3934900</v>
      </c>
      <c r="G55" s="6">
        <v>3934900</v>
      </c>
      <c r="H55" s="11">
        <v>0</v>
      </c>
      <c r="I55" s="11">
        <v>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1"/>
        <v>0</v>
      </c>
    </row>
    <row r="56" spans="5:20" x14ac:dyDescent="0.25">
      <c r="E56" s="5" t="s">
        <v>47</v>
      </c>
      <c r="F56" s="6"/>
      <c r="G56" s="6">
        <v>0</v>
      </c>
      <c r="H56" s="11">
        <v>0</v>
      </c>
      <c r="I56" s="11">
        <v>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1"/>
        <v>0</v>
      </c>
    </row>
    <row r="57" spans="5:20" x14ac:dyDescent="0.25">
      <c r="E57" s="5" t="s">
        <v>48</v>
      </c>
      <c r="F57" s="6"/>
      <c r="G57" s="6">
        <v>0</v>
      </c>
      <c r="H57" s="11">
        <v>0</v>
      </c>
      <c r="I57" s="11">
        <v>0</v>
      </c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1"/>
        <v>0</v>
      </c>
    </row>
    <row r="58" spans="5:20" x14ac:dyDescent="0.25">
      <c r="E58" s="5" t="s">
        <v>49</v>
      </c>
      <c r="F58" s="6"/>
      <c r="G58" s="6">
        <v>0</v>
      </c>
      <c r="H58" s="11">
        <v>0</v>
      </c>
      <c r="I58" s="11">
        <v>0</v>
      </c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>
        <v>0</v>
      </c>
      <c r="I59" s="11">
        <v>0</v>
      </c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1"/>
        <v>0</v>
      </c>
    </row>
    <row r="60" spans="5:20" x14ac:dyDescent="0.25">
      <c r="E60" s="5" t="s">
        <v>51</v>
      </c>
      <c r="F60" s="6"/>
      <c r="G60" s="6">
        <v>0</v>
      </c>
      <c r="H60" s="11">
        <v>0</v>
      </c>
      <c r="I60" s="11">
        <v>0</v>
      </c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1"/>
        <v>0</v>
      </c>
    </row>
    <row r="61" spans="5:20" x14ac:dyDescent="0.25">
      <c r="E61" s="5" t="s">
        <v>52</v>
      </c>
      <c r="F61" s="6"/>
      <c r="G61" s="6">
        <v>0</v>
      </c>
      <c r="H61" s="11">
        <v>0</v>
      </c>
      <c r="I61" s="11">
        <v>0</v>
      </c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1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2">SUM(I63:I66)</f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4">
        <f t="shared" si="12"/>
        <v>0</v>
      </c>
      <c r="S62" s="14">
        <f t="shared" si="12"/>
        <v>0</v>
      </c>
      <c r="T62" s="4">
        <f>SUM(T63:T66)</f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3">SUM(H63:S63)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3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3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3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4">SUM(I68:I69)</f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4">
        <f t="shared" si="14"/>
        <v>0</v>
      </c>
      <c r="S67" s="14">
        <f t="shared" si="14"/>
        <v>0</v>
      </c>
      <c r="T67" s="6">
        <f t="shared" si="13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3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3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5">SUM(I71:I73)</f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4">
        <f t="shared" si="15"/>
        <v>0</v>
      </c>
      <c r="S70" s="14">
        <f t="shared" si="15"/>
        <v>0</v>
      </c>
      <c r="T70" s="6">
        <f t="shared" si="13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3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3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3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3"/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6">SUM(I76:I77)</f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 t="shared" si="16"/>
        <v>0</v>
      </c>
      <c r="S75" s="14">
        <f t="shared" si="16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7">SUM(I79:I80)</f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4">
        <f t="shared" si="17"/>
        <v>0</v>
      </c>
      <c r="S78" s="14">
        <f t="shared" si="17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8">+I82</f>
        <v>0</v>
      </c>
      <c r="J81" s="14">
        <f t="shared" si="18"/>
        <v>0</v>
      </c>
      <c r="K81" s="14">
        <f t="shared" si="18"/>
        <v>0</v>
      </c>
      <c r="L81" s="14">
        <f>+L82</f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4">
        <f t="shared" si="18"/>
        <v>0</v>
      </c>
      <c r="S81" s="14">
        <f t="shared" si="18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100191553</v>
      </c>
      <c r="G83" s="15">
        <f>+G10+G16+G26+G36+G45+G52+G62+G67+G70+G75+G78+G81</f>
        <v>100191553</v>
      </c>
      <c r="H83" s="15">
        <f t="shared" ref="H83:R83" si="19">+H10+H16+H26+H36+H45+H52+H62+H67+H70+H75+H78+H81</f>
        <v>4371245.6099999994</v>
      </c>
      <c r="I83" s="15">
        <f t="shared" si="19"/>
        <v>6885765.5800000001</v>
      </c>
      <c r="J83" s="15">
        <f t="shared" si="19"/>
        <v>4904710.2300000004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 t="shared" si="19"/>
        <v>0</v>
      </c>
      <c r="R83" s="15">
        <f t="shared" si="19"/>
        <v>0</v>
      </c>
      <c r="S83" s="15">
        <f>+S10+S16+S26+S36+S45+S52+S62+S67+S70+S75+S78+S81</f>
        <v>0</v>
      </c>
      <c r="T83" s="15">
        <f>+T10+T16+T26+T36+T45+T52+T62+T67+T70+T75+T78+T81</f>
        <v>16161721.42</v>
      </c>
    </row>
    <row r="84" spans="5:20" ht="27.75" customHeight="1" thickBot="1" x14ac:dyDescent="0.3">
      <c r="E84" s="18" t="s">
        <v>98</v>
      </c>
      <c r="G84" s="16"/>
    </row>
    <row r="85" spans="5:20" ht="37.5" thickBot="1" x14ac:dyDescent="0.3">
      <c r="E85" s="19" t="s">
        <v>99</v>
      </c>
      <c r="F85" s="16"/>
    </row>
    <row r="86" spans="5:20" ht="61.5" thickBot="1" x14ac:dyDescent="0.3">
      <c r="E86" s="20" t="s">
        <v>100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</row>
    <row r="87" spans="5:20" ht="18.75" x14ac:dyDescent="0.3">
      <c r="E87" s="22" t="s">
        <v>96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1"/>
      <c r="T87" s="21"/>
    </row>
    <row r="88" spans="5:20" ht="18.75" x14ac:dyDescent="0.3">
      <c r="E88" s="22" t="s">
        <v>97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1"/>
      <c r="T88" s="21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</row>
    <row r="92" spans="5:20" x14ac:dyDescent="0.25"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</row>
    <row r="93" spans="5:20" x14ac:dyDescent="0.25"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rintOptions horizontalCentered="1"/>
  <pageMargins left="0" right="0" top="0.25" bottom="0.25" header="0.31496062992126" footer="0.31496062992126"/>
  <pageSetup paperSize="5" scale="65" orientation="portrait" r:id="rId1"/>
  <rowBreaks count="1" manualBreakCount="1">
    <brk id="77" min="4" max="19" man="1"/>
  </rowBreaks>
  <ignoredErrors>
    <ignoredError sqref="T44:T60 T61 T63:T73" formulaRange="1"/>
    <ignoredError sqref="T62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MARZO</vt:lpstr>
      <vt:lpstr>'Presup. Aprobado-Ejec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2024-04-03T13:56:07Z</cp:lastPrinted>
  <dcterms:created xsi:type="dcterms:W3CDTF">2021-07-29T18:58:50Z</dcterms:created>
  <dcterms:modified xsi:type="dcterms:W3CDTF">2024-04-03T13:56:25Z</dcterms:modified>
</cp:coreProperties>
</file>