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143" documentId="8_{EC3152F7-6D22-4FDB-BBFE-F3E7EF742EE5}" xr6:coauthVersionLast="47" xr6:coauthVersionMax="47" xr10:uidLastSave="{F37AD64B-1887-403D-889D-B0666C06FE93}"/>
  <bookViews>
    <workbookView xWindow="-120" yWindow="-120" windowWidth="29040" windowHeight="15720" xr2:uid="{784E5D24-0E0A-4A1C-AEDB-8C414D77F257}"/>
  </bookViews>
  <sheets>
    <sheet name="Presup. Aprobado-Ejec ABRIL" sheetId="2" r:id="rId1"/>
  </sheets>
  <definedNames>
    <definedName name="_xlnm.Print_Area" localSheetId="0">'Presup. Aprobado-Ejec ABRIL'!$C$1:$U$87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" l="1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54" i="2"/>
  <c r="T53" i="2"/>
  <c r="T37" i="2"/>
  <c r="T55" i="2"/>
  <c r="T51" i="2"/>
  <c r="T50" i="2"/>
  <c r="T49" i="2"/>
  <c r="T48" i="2"/>
  <c r="T47" i="2"/>
  <c r="T46" i="2"/>
  <c r="T44" i="2"/>
  <c r="T42" i="2"/>
  <c r="T41" i="2"/>
  <c r="T40" i="2"/>
  <c r="T39" i="2"/>
  <c r="T38" i="2"/>
  <c r="G26" i="2"/>
  <c r="F26" i="2"/>
  <c r="F16" i="2"/>
  <c r="F10" i="2"/>
  <c r="G10" i="2"/>
  <c r="G16" i="2"/>
  <c r="G54" i="2"/>
  <c r="G53" i="2"/>
  <c r="G31" i="2"/>
  <c r="G29" i="2"/>
  <c r="G28" i="2"/>
  <c r="G27" i="2"/>
  <c r="G22" i="2"/>
  <c r="G17" i="2"/>
  <c r="G15" i="2"/>
  <c r="G12" i="2"/>
  <c r="T10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G83" i="2" s="1"/>
  <c r="F70" i="2"/>
  <c r="F67" i="2"/>
  <c r="F62" i="2"/>
  <c r="F52" i="2"/>
  <c r="F45" i="2"/>
  <c r="F36" i="2"/>
  <c r="F83" i="2" s="1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T36" i="2" s="1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H83" i="2" l="1"/>
  <c r="J83" i="2"/>
  <c r="I83" i="2"/>
  <c r="T45" i="2"/>
  <c r="S83" i="2"/>
  <c r="T81" i="2"/>
  <c r="T75" i="2"/>
  <c r="T78" i="2"/>
  <c r="L83" i="2"/>
  <c r="M83" i="2"/>
  <c r="T70" i="2"/>
  <c r="R83" i="2"/>
  <c r="K83" i="2"/>
  <c r="T62" i="2"/>
  <c r="Q83" i="2"/>
  <c r="T67" i="2"/>
  <c r="P83" i="2"/>
  <c r="T52" i="2"/>
  <c r="O83" i="2"/>
  <c r="T26" i="2"/>
  <c r="T16" i="2"/>
  <c r="N83" i="2"/>
  <c r="T83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<sst xmlns="http://schemas.openxmlformats.org/spreadsheetml/2006/main" count="99" uniqueCount="99">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</sst>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0" fillId="0" borderId="0" xfId="0" applyFont="1"/>
    <xf numFmtId="43" fontId="0" fillId="0" borderId="0" xfId="0" applyNumberFormat="1" applyFont="1"/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448231</xdr:colOff>
      <xdr:row>0</xdr:row>
      <xdr:rowOff>305430</xdr:rowOff>
    </xdr:from>
    <xdr:to>
      <xdr:col>10</xdr:col>
      <xdr:colOff>526676</xdr:colOff>
      <xdr:row>3</xdr:row>
      <xdr:rowOff>61751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49" y="305430"/>
          <a:ext cx="952503" cy="58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1316804</xdr:colOff>
      <xdr:row>0</xdr:row>
      <xdr:rowOff>267038</xdr:rowOff>
    </xdr:from>
    <xdr:to>
      <xdr:col>4</xdr:col>
      <xdr:colOff>1940931</xdr:colOff>
      <xdr:row>3</xdr:row>
      <xdr:rowOff>42918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804" y="267038"/>
          <a:ext cx="624127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7"/>
  <sheetViews>
    <sheetView showGridLines="0" tabSelected="1" topLeftCell="C59" zoomScale="85" zoomScaleNormal="85" zoomScaleSheetLayoutView="55" workbookViewId="0">
      <selection activeCell="H86" sqref="H86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3" t="s">
        <v>94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5:21" ht="21" customHeight="1" x14ac:dyDescent="0.25">
      <c r="E2" s="25" t="s">
        <v>95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5:21" ht="15.75" x14ac:dyDescent="0.25">
      <c r="E3" s="30">
        <v>2023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5:21" ht="15.75" customHeight="1" x14ac:dyDescent="0.25">
      <c r="E4" s="32" t="s">
        <v>91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5:21" ht="15.75" customHeight="1" x14ac:dyDescent="0.25">
      <c r="E5" s="19" t="s">
        <v>76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7" spans="5:21" ht="25.5" customHeight="1" x14ac:dyDescent="0.25">
      <c r="E7" s="27" t="s">
        <v>66</v>
      </c>
      <c r="F7" s="28" t="s">
        <v>93</v>
      </c>
      <c r="G7" s="28" t="s">
        <v>92</v>
      </c>
      <c r="H7" s="20" t="s">
        <v>90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</row>
    <row r="8" spans="5:21" x14ac:dyDescent="0.25">
      <c r="E8" s="27"/>
      <c r="F8" s="29"/>
      <c r="G8" s="29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43657682</v>
      </c>
      <c r="H10" s="14">
        <f>SUM(H11:H15)</f>
        <v>2757221.06</v>
      </c>
      <c r="I10" s="14">
        <f t="shared" ref="I10:R10" si="0">SUM(I11:I15)</f>
        <v>2699183.76</v>
      </c>
      <c r="J10" s="14">
        <f t="shared" si="0"/>
        <v>2818943.59</v>
      </c>
      <c r="K10" s="14">
        <f t="shared" si="0"/>
        <v>2830651.9699999997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11106000.380000001</v>
      </c>
    </row>
    <row r="11" spans="5:21" x14ac:dyDescent="0.25">
      <c r="E11" s="5" t="s">
        <v>2</v>
      </c>
      <c r="F11" s="6">
        <v>30350365</v>
      </c>
      <c r="G11" s="6">
        <v>28950365</v>
      </c>
      <c r="H11" s="11">
        <v>2100500</v>
      </c>
      <c r="I11" s="11">
        <v>2047500</v>
      </c>
      <c r="J11" s="11">
        <v>2161257.73</v>
      </c>
      <c r="K11" s="11">
        <v>2155500</v>
      </c>
      <c r="L11" s="11"/>
      <c r="M11" s="11"/>
      <c r="N11" s="11"/>
      <c r="O11" s="11"/>
      <c r="P11" s="11"/>
      <c r="Q11" s="11"/>
      <c r="R11" s="11"/>
      <c r="S11" s="11"/>
      <c r="T11" s="6">
        <f>+H11+I11+J11+K11</f>
        <v>8464757.7300000004</v>
      </c>
    </row>
    <row r="12" spans="5:21" x14ac:dyDescent="0.25">
      <c r="E12" s="5" t="s">
        <v>3</v>
      </c>
      <c r="F12" s="6">
        <v>10135618</v>
      </c>
      <c r="G12" s="6">
        <f>+F12</f>
        <v>10135618</v>
      </c>
      <c r="H12" s="11">
        <v>349150</v>
      </c>
      <c r="I12" s="12">
        <v>352150</v>
      </c>
      <c r="J12" s="11">
        <v>352150</v>
      </c>
      <c r="K12" s="11">
        <v>356000</v>
      </c>
      <c r="L12" s="11"/>
      <c r="M12" s="11"/>
      <c r="N12" s="11"/>
      <c r="O12" s="11"/>
      <c r="P12" s="11"/>
      <c r="Q12" s="11"/>
      <c r="R12" s="11"/>
      <c r="S12" s="11"/>
      <c r="T12" s="6">
        <f>+H12+I12+J12+K12</f>
        <v>1409450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11"/>
      <c r="S13" s="11"/>
      <c r="T13" s="6">
        <f>+H13+I13+J13+K13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6">
        <f>+H14+I14+J14+K14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>
        <v>299533.76</v>
      </c>
      <c r="J15" s="11">
        <v>305535.86</v>
      </c>
      <c r="K15" s="11">
        <v>319151.96999999997</v>
      </c>
      <c r="L15" s="11"/>
      <c r="M15" s="11"/>
      <c r="N15" s="11"/>
      <c r="O15" s="11"/>
      <c r="P15" s="11"/>
      <c r="Q15" s="11"/>
      <c r="R15" s="11"/>
      <c r="S15" s="11"/>
      <c r="T15" s="6">
        <f>+H15+I15+J15+K15</f>
        <v>1231792.6499999999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38558941</v>
      </c>
      <c r="H16" s="14">
        <f>SUM(H17:H25)</f>
        <v>1212631.01</v>
      </c>
      <c r="I16" s="14">
        <f t="shared" ref="I16:R16" si="1">SUM(I17:I25)</f>
        <v>1644745.92</v>
      </c>
      <c r="J16" s="14">
        <f t="shared" si="1"/>
        <v>2885695.95</v>
      </c>
      <c r="K16" s="14">
        <f t="shared" si="1"/>
        <v>3118151.04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8861223.9200000018</v>
      </c>
    </row>
    <row r="17" spans="5:21" x14ac:dyDescent="0.25">
      <c r="E17" s="5" t="s">
        <v>8</v>
      </c>
      <c r="F17" s="6">
        <v>2881000</v>
      </c>
      <c r="G17" s="6">
        <f>+F17</f>
        <v>2881000</v>
      </c>
      <c r="H17" s="11">
        <v>16118.21</v>
      </c>
      <c r="I17" s="11">
        <v>230150.24</v>
      </c>
      <c r="J17" s="11">
        <v>151469.98000000001</v>
      </c>
      <c r="K17" s="11">
        <v>71665</v>
      </c>
      <c r="L17" s="11"/>
      <c r="M17" s="11"/>
      <c r="N17" s="11"/>
      <c r="O17" s="11"/>
      <c r="P17" s="11"/>
      <c r="Q17" s="11"/>
      <c r="R17" s="11"/>
      <c r="S17" s="11"/>
      <c r="T17" s="6">
        <f t="shared" ref="T17:T25" si="2">+H17+I17+J17+K17</f>
        <v>469403.43</v>
      </c>
    </row>
    <row r="18" spans="5:21" x14ac:dyDescent="0.25">
      <c r="E18" s="5" t="s">
        <v>9</v>
      </c>
      <c r="F18" s="6">
        <v>690000</v>
      </c>
      <c r="G18" s="6">
        <v>1200000</v>
      </c>
      <c r="H18" s="11">
        <v>24507.599999999999</v>
      </c>
      <c r="I18" s="11">
        <v>42060.29</v>
      </c>
      <c r="J18" s="11">
        <v>200604.01</v>
      </c>
      <c r="K18" s="11">
        <v>248114.54</v>
      </c>
      <c r="L18" s="11"/>
      <c r="M18" s="11"/>
      <c r="N18" s="11"/>
      <c r="O18" s="11"/>
      <c r="P18" s="11"/>
      <c r="Q18" s="11"/>
      <c r="R18" s="11"/>
      <c r="S18" s="11"/>
      <c r="T18" s="6">
        <f t="shared" si="2"/>
        <v>515286.44000000006</v>
      </c>
    </row>
    <row r="19" spans="5:21" x14ac:dyDescent="0.25">
      <c r="E19" s="5" t="s">
        <v>10</v>
      </c>
      <c r="F19" s="6">
        <v>1593222</v>
      </c>
      <c r="G19" s="6">
        <v>1343222</v>
      </c>
      <c r="H19" s="11">
        <v>0</v>
      </c>
      <c r="I19" s="11">
        <v>73437</v>
      </c>
      <c r="J19" s="11">
        <v>50900</v>
      </c>
      <c r="K19" s="11">
        <v>0</v>
      </c>
      <c r="L19" s="11"/>
      <c r="M19" s="11"/>
      <c r="N19" s="11"/>
      <c r="O19" s="11"/>
      <c r="P19" s="11"/>
      <c r="Q19" s="11"/>
      <c r="R19" s="11"/>
      <c r="S19" s="11"/>
      <c r="T19" s="6">
        <f t="shared" si="2"/>
        <v>124337</v>
      </c>
    </row>
    <row r="20" spans="5:21" x14ac:dyDescent="0.25">
      <c r="E20" s="5" t="s">
        <v>11</v>
      </c>
      <c r="F20" s="6">
        <v>12000</v>
      </c>
      <c r="G20" s="6">
        <v>512000</v>
      </c>
      <c r="H20" s="11">
        <v>189004.95</v>
      </c>
      <c r="I20" s="11">
        <v>21300</v>
      </c>
      <c r="J20" s="11">
        <v>0</v>
      </c>
      <c r="K20" s="11">
        <v>0</v>
      </c>
      <c r="L20" s="11"/>
      <c r="M20" s="11"/>
      <c r="N20" s="11"/>
      <c r="O20" s="11"/>
      <c r="P20" s="11"/>
      <c r="Q20" s="11"/>
      <c r="R20" s="11"/>
      <c r="S20" s="11"/>
      <c r="T20" s="6">
        <f t="shared" si="2"/>
        <v>210304.95</v>
      </c>
    </row>
    <row r="21" spans="5:21" x14ac:dyDescent="0.25">
      <c r="E21" s="5" t="s">
        <v>12</v>
      </c>
      <c r="F21" s="6">
        <v>9315127</v>
      </c>
      <c r="G21" s="6">
        <v>9405127</v>
      </c>
      <c r="H21" s="11">
        <v>570634.94999999995</v>
      </c>
      <c r="I21" s="11">
        <v>570634.94999999995</v>
      </c>
      <c r="J21" s="11">
        <v>791418.95</v>
      </c>
      <c r="K21" s="11">
        <v>579960.02</v>
      </c>
      <c r="L21" s="11"/>
      <c r="M21" s="11"/>
      <c r="N21" s="11"/>
      <c r="O21" s="11"/>
      <c r="P21" s="11"/>
      <c r="Q21" s="11"/>
      <c r="R21" s="11"/>
      <c r="S21" s="11"/>
      <c r="T21" s="6">
        <f t="shared" si="2"/>
        <v>2512648.87</v>
      </c>
    </row>
    <row r="22" spans="5:21" x14ac:dyDescent="0.25">
      <c r="E22" s="5" t="s">
        <v>13</v>
      </c>
      <c r="F22" s="6">
        <v>4761600</v>
      </c>
      <c r="G22" s="6">
        <f>+F22</f>
        <v>4761600</v>
      </c>
      <c r="H22" s="11">
        <v>232505.3</v>
      </c>
      <c r="I22" s="11">
        <v>527303.43999999994</v>
      </c>
      <c r="J22" s="11">
        <v>253215.58</v>
      </c>
      <c r="K22" s="11">
        <v>238551.63</v>
      </c>
      <c r="L22" s="11"/>
      <c r="M22" s="11"/>
      <c r="N22" s="11"/>
      <c r="O22" s="11"/>
      <c r="P22" s="11"/>
      <c r="Q22" s="11"/>
      <c r="R22" s="11"/>
      <c r="S22" s="11"/>
      <c r="T22" s="6">
        <f t="shared" si="2"/>
        <v>1251575.95</v>
      </c>
    </row>
    <row r="23" spans="5:21" ht="31.5" customHeight="1" x14ac:dyDescent="0.25">
      <c r="E23" s="17" t="s">
        <v>14</v>
      </c>
      <c r="F23" s="6">
        <v>3050000</v>
      </c>
      <c r="G23" s="6">
        <v>3430000</v>
      </c>
      <c r="H23" s="11">
        <v>0</v>
      </c>
      <c r="I23" s="11">
        <v>0</v>
      </c>
      <c r="J23" s="11">
        <v>812507.88</v>
      </c>
      <c r="K23" s="11">
        <v>0</v>
      </c>
      <c r="L23" s="11"/>
      <c r="M23" s="11"/>
      <c r="N23" s="11"/>
      <c r="O23" s="11"/>
      <c r="P23" s="11"/>
      <c r="Q23" s="11"/>
      <c r="R23" s="11"/>
      <c r="S23" s="11"/>
      <c r="T23" s="6">
        <f t="shared" si="2"/>
        <v>812507.88</v>
      </c>
    </row>
    <row r="24" spans="5:21" x14ac:dyDescent="0.25">
      <c r="E24" s="5" t="s">
        <v>15</v>
      </c>
      <c r="F24" s="6">
        <v>6895992</v>
      </c>
      <c r="G24" s="6">
        <v>6929992</v>
      </c>
      <c r="H24" s="11">
        <v>179860</v>
      </c>
      <c r="I24" s="11">
        <v>179860</v>
      </c>
      <c r="J24" s="11">
        <v>527639.55000000005</v>
      </c>
      <c r="K24" s="11">
        <v>1979859.85</v>
      </c>
      <c r="L24" s="11"/>
      <c r="M24" s="11"/>
      <c r="N24" s="11"/>
      <c r="O24" s="11"/>
      <c r="P24" s="11"/>
      <c r="Q24" s="11"/>
      <c r="R24" s="11"/>
      <c r="S24" s="11"/>
      <c r="T24" s="6">
        <f t="shared" si="2"/>
        <v>2867219.4000000004</v>
      </c>
    </row>
    <row r="25" spans="5:21" x14ac:dyDescent="0.25">
      <c r="E25" s="5" t="s">
        <v>16</v>
      </c>
      <c r="F25" s="6">
        <v>3900000</v>
      </c>
      <c r="G25" s="6">
        <v>8096000</v>
      </c>
      <c r="H25" s="11">
        <v>0</v>
      </c>
      <c r="I25" s="11"/>
      <c r="J25" s="11">
        <v>97940</v>
      </c>
      <c r="K25" s="11">
        <v>0</v>
      </c>
      <c r="L25" s="11"/>
      <c r="M25" s="11"/>
      <c r="N25" s="11"/>
      <c r="O25" s="11"/>
      <c r="P25" s="11"/>
      <c r="Q25" s="11"/>
      <c r="R25" s="11"/>
      <c r="S25" s="11"/>
      <c r="T25" s="6">
        <f t="shared" si="2"/>
        <v>97940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6635450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796434.6</v>
      </c>
      <c r="K26" s="14">
        <f t="shared" si="3"/>
        <v>200000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996434.6</v>
      </c>
      <c r="U26" s="16"/>
    </row>
    <row r="27" spans="5:21" x14ac:dyDescent="0.25">
      <c r="E27" s="5" t="s">
        <v>18</v>
      </c>
      <c r="F27" s="6">
        <v>262000</v>
      </c>
      <c r="G27" s="6">
        <f>+F27</f>
        <v>262000</v>
      </c>
      <c r="H27" s="11">
        <v>0</v>
      </c>
      <c r="I27" s="11"/>
      <c r="J27" s="11">
        <v>0</v>
      </c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4">+H27+I27+J27+K27</f>
        <v>0</v>
      </c>
    </row>
    <row r="28" spans="5:21" x14ac:dyDescent="0.25">
      <c r="E28" s="5" t="s">
        <v>19</v>
      </c>
      <c r="F28" s="6">
        <v>198950</v>
      </c>
      <c r="G28" s="6">
        <f>+F28</f>
        <v>198950</v>
      </c>
      <c r="H28" s="11">
        <v>0</v>
      </c>
      <c r="I28" s="11"/>
      <c r="J28" s="11">
        <v>196434.6</v>
      </c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4"/>
        <v>196434.6</v>
      </c>
    </row>
    <row r="29" spans="5:21" x14ac:dyDescent="0.25">
      <c r="E29" s="5" t="s">
        <v>20</v>
      </c>
      <c r="F29" s="6">
        <v>102000</v>
      </c>
      <c r="G29" s="6">
        <f>+F29</f>
        <v>102000</v>
      </c>
      <c r="H29" s="11">
        <v>0</v>
      </c>
      <c r="I29" s="11"/>
      <c r="J29" s="11">
        <v>0</v>
      </c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/>
      <c r="J30" s="11"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205000</v>
      </c>
      <c r="G31" s="6">
        <f>+F31</f>
        <v>205000</v>
      </c>
      <c r="H31" s="11">
        <v>0</v>
      </c>
      <c r="I31" s="11"/>
      <c r="J31" s="11">
        <v>0</v>
      </c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4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/>
      <c r="J32" s="11">
        <v>0</v>
      </c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/>
      <c r="J33" s="11">
        <v>600000</v>
      </c>
      <c r="K33" s="11">
        <v>200000</v>
      </c>
      <c r="L33" s="11"/>
      <c r="M33" s="11"/>
      <c r="N33" s="11"/>
      <c r="O33" s="11"/>
      <c r="P33" s="11"/>
      <c r="Q33" s="11"/>
      <c r="R33" s="11"/>
      <c r="S33" s="11"/>
      <c r="T33" s="6">
        <f t="shared" si="4"/>
        <v>800000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/>
      <c r="J34" s="11">
        <v>0</v>
      </c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8183500</v>
      </c>
      <c r="G35" s="6">
        <v>2783500</v>
      </c>
      <c r="H35" s="11">
        <v>0</v>
      </c>
      <c r="I35" s="11"/>
      <c r="J35" s="11">
        <v>0</v>
      </c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4"/>
        <v>0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2687000</v>
      </c>
      <c r="H36" s="14">
        <f>SUM(H37:H44)</f>
        <v>0</v>
      </c>
      <c r="I36" s="14">
        <f>SUM(I37:I44)</f>
        <v>1039410.73</v>
      </c>
      <c r="J36" s="14">
        <f t="shared" ref="J36:S36" si="5">SUM(J37:J44)</f>
        <v>1058533.52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:T37" si="6">+H36+I36+J36</f>
        <v>2097944.25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/>
      <c r="L37" s="11"/>
      <c r="M37" s="11"/>
      <c r="N37" s="11"/>
      <c r="O37" s="11"/>
      <c r="P37" s="11"/>
      <c r="Q37" s="11"/>
      <c r="R37" s="11"/>
      <c r="S37" s="11"/>
      <c r="T37" s="6">
        <f t="shared" si="6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/>
      <c r="L38" s="11"/>
      <c r="M38" s="11"/>
      <c r="N38" s="11"/>
      <c r="O38" s="11"/>
      <c r="P38" s="11"/>
      <c r="Q38" s="11"/>
      <c r="R38" s="11"/>
      <c r="S38" s="11"/>
      <c r="T38" s="6">
        <f t="shared" ref="T38:T51" si="7">+H38+I38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si="7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1287000</v>
      </c>
      <c r="G43" s="6">
        <v>2687000</v>
      </c>
      <c r="H43" s="11">
        <v>0</v>
      </c>
      <c r="I43" s="11">
        <v>1039410.73</v>
      </c>
      <c r="J43" s="11">
        <v>1058533.52</v>
      </c>
      <c r="K43" s="11"/>
      <c r="L43" s="11"/>
      <c r="M43" s="11"/>
      <c r="N43" s="11"/>
      <c r="O43" s="11"/>
      <c r="P43" s="11"/>
      <c r="Q43" s="11"/>
      <c r="R43" s="11"/>
      <c r="S43" s="11"/>
      <c r="T43" s="6">
        <f>+H43+I43+J43+K43</f>
        <v>2097944.25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6">
        <f t="shared" si="7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7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7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7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7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7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7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198000</v>
      </c>
      <c r="H52" s="14">
        <f>SUM(H53:H61)</f>
        <v>0</v>
      </c>
      <c r="I52" s="14">
        <f t="shared" ref="I52:S52" si="9">SUM(I53:I61)</f>
        <v>0</v>
      </c>
      <c r="J52" s="14">
        <f t="shared" si="9"/>
        <v>17539.990000000002</v>
      </c>
      <c r="K52" s="14">
        <f t="shared" si="9"/>
        <v>0</v>
      </c>
      <c r="L52" s="14">
        <f t="shared" si="9"/>
        <v>0</v>
      </c>
      <c r="M52" s="14">
        <f t="shared" si="9"/>
        <v>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17539.990000000002</v>
      </c>
    </row>
    <row r="53" spans="5:20" x14ac:dyDescent="0.25">
      <c r="E53" s="5" t="s">
        <v>44</v>
      </c>
      <c r="F53" s="6">
        <v>108000</v>
      </c>
      <c r="G53" s="6">
        <f>+F53</f>
        <v>108000</v>
      </c>
      <c r="H53" s="11">
        <v>0</v>
      </c>
      <c r="I53" s="11">
        <v>0</v>
      </c>
      <c r="J53" s="11">
        <v>17539.990000000002</v>
      </c>
      <c r="K53" s="11"/>
      <c r="L53" s="11"/>
      <c r="M53" s="11"/>
      <c r="N53" s="11"/>
      <c r="O53" s="11"/>
      <c r="P53" s="11"/>
      <c r="Q53" s="11"/>
      <c r="R53" s="11"/>
      <c r="S53" s="11"/>
      <c r="T53" s="6">
        <f>+H53+I53+J53</f>
        <v>17539.990000000002</v>
      </c>
    </row>
    <row r="54" spans="5:20" x14ac:dyDescent="0.25">
      <c r="E54" s="5" t="s">
        <v>45</v>
      </c>
      <c r="F54" s="6">
        <v>90000</v>
      </c>
      <c r="G54" s="6">
        <f>+F54</f>
        <v>90000</v>
      </c>
      <c r="H54" s="11">
        <v>0</v>
      </c>
      <c r="I54" s="11">
        <v>0</v>
      </c>
      <c r="J54" s="11">
        <v>0</v>
      </c>
      <c r="K54" s="11"/>
      <c r="L54" s="11"/>
      <c r="M54" s="11"/>
      <c r="N54" s="11"/>
      <c r="O54" s="11"/>
      <c r="P54" s="11"/>
      <c r="Q54" s="11"/>
      <c r="R54" s="11"/>
      <c r="S54" s="11"/>
      <c r="T54" s="6">
        <f>+H54+I54+J54</f>
        <v>0</v>
      </c>
    </row>
    <row r="55" spans="5:20" x14ac:dyDescent="0.25">
      <c r="E55" s="5" t="s">
        <v>46</v>
      </c>
      <c r="F55" s="6">
        <v>0</v>
      </c>
      <c r="G55" s="6"/>
      <c r="H55" s="11">
        <v>0</v>
      </c>
      <c r="I55" s="11">
        <v>0</v>
      </c>
      <c r="J55" s="11">
        <v>0</v>
      </c>
      <c r="K55" s="11"/>
      <c r="L55" s="11"/>
      <c r="M55" s="11"/>
      <c r="N55" s="11"/>
      <c r="O55" s="11"/>
      <c r="P55" s="11"/>
      <c r="Q55" s="11"/>
      <c r="R55" s="11"/>
      <c r="S55" s="11"/>
      <c r="T55" s="6">
        <f>+H55+I55</f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ref="T56:T61" si="10">SUM(H56:S56)</f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91677073</v>
      </c>
      <c r="G83" s="15">
        <f>+G10+G16+G26+G36+G45+G52+G62+G67+G70+G75+G78+G81</f>
        <v>91737073</v>
      </c>
      <c r="H83" s="15">
        <f>+H10+H16+H26+H36+H45+H52+H62+H67+H70+H75+H78+H81</f>
        <v>3969852.0700000003</v>
      </c>
      <c r="I83" s="15">
        <f>+I10+I16+I26+I36+I45+I52+I62+I67+I70+I75+I78+I81</f>
        <v>5383340.4100000001</v>
      </c>
      <c r="J83" s="15">
        <f>+J10+J16+J26+J36+J45+J52+J62+J67+J70+J75+J78+J81</f>
        <v>7577147.6500000004</v>
      </c>
      <c r="K83" s="15">
        <f t="shared" ref="K83:R83" si="18">+K10+K16+K26+K36+K45+K52+K62+K67+K70+K75+K78+K81</f>
        <v>6148803.0099999998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23079143.140000004</v>
      </c>
    </row>
    <row r="84" spans="5:20" ht="27.75" customHeight="1" thickBot="1" x14ac:dyDescent="0.3">
      <c r="E84" s="18" t="s">
        <v>96</v>
      </c>
      <c r="F84" s="33"/>
      <c r="G84" s="34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5:20" ht="37.5" thickBot="1" x14ac:dyDescent="0.3">
      <c r="E85" s="35" t="s">
        <v>97</v>
      </c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5:20" ht="61.5" thickBot="1" x14ac:dyDescent="0.3">
      <c r="E86" s="36" t="s">
        <v>98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5:20" ht="18.75" x14ac:dyDescent="0.3"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3"/>
      <c r="T87" s="33"/>
    </row>
  </sheetData>
  <mergeCells count="10">
    <mergeCell ref="E87:R87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2" max="20" man="1"/>
  </rowBreaks>
  <ignoredErrors>
    <ignoredError sqref="T52 T61 T63:T73 T56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ABRIL</vt:lpstr>
      <vt:lpstr>'Presup. Aprobado-Ejec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2023-05-04T14:32:55Z</cp:lastPrinted>
  <dcterms:created xsi:type="dcterms:W3CDTF">2021-07-29T18:58:50Z</dcterms:created>
  <dcterms:modified xsi:type="dcterms:W3CDTF">2023-05-04T15:23:15Z</dcterms:modified>
</cp:coreProperties>
</file>