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234" documentId="8_{EC3152F7-6D22-4FDB-BBFE-F3E7EF742EE5}" xr6:coauthVersionLast="47" xr6:coauthVersionMax="47" xr10:uidLastSave="{287BCFF1-4425-4A41-A392-43740BD9D66A}"/>
  <bookViews>
    <workbookView xWindow="-120" yWindow="-120" windowWidth="29040" windowHeight="15720" xr2:uid="{784E5D24-0E0A-4A1C-AEDB-8C414D77F257}"/>
  </bookViews>
  <sheets>
    <sheet name="Presup. Aprobado-Ejec JUNIO" sheetId="2" r:id="rId1"/>
  </sheets>
  <definedNames>
    <definedName name="_xlnm.Print_Area" localSheetId="0">'Presup. Aprobado-Ejec JUNIO'!$E$1:$T$86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2" l="1"/>
  <c r="T15" i="2"/>
  <c r="T12" i="2"/>
  <c r="T11" i="2"/>
  <c r="J26" i="2"/>
  <c r="G43" i="2"/>
  <c r="G36" i="2" s="1"/>
  <c r="G22" i="2"/>
  <c r="G19" i="2"/>
  <c r="G17" i="2"/>
  <c r="G12" i="2"/>
  <c r="G10" i="2" s="1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T16" i="2" l="1"/>
  <c r="F83" i="2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<sst xmlns="http://schemas.openxmlformats.org/spreadsheetml/2006/main" count="101" uniqueCount="101">
  <si>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</si>
  <si>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</si>
  <si>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</si>
  <si>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</si>
  <si>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</si>
  <si>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</si>
  <si>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</si>
  <si>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</si>
  <si>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</si>
  <si>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</si>
  <si>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</si>
  <si>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</si>
  <si>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</si>
  <si>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</si>
  <si>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</si>
  <si>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</si>
  <si>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</si>
  <si>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</si>
  <si>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</si>
  <si>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</si>
  <si>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</si>
  <si>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</si>
  <si>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</si>
  <si>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</si>
  <si>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</si>
  <si>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</si>
  <si>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</si>
  <si>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</si>
  <si>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</si>
  <si>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</si>
  <si>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</si>
  <si>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</si>
  <si>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</si>
  <si>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</si>
  <si>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</si>
  <si>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</si>
  <si>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</si>
  <si>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</si>
  <si>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</si>
  <si>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</si>
  <si>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</si>
  <si>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</si>
  <si>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</si>
  <si>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</si>
  <si>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</si>
  <si>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</si>
  <si>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</si>
  <si>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</si>
  <si>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</si>
  <si>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</si>
  <si>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</si>
  <si>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</si>
  <si>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</si>
  <si>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</si>
  <si>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</si>
  <si>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</si>
  <si>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</si>
  <si>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</si>
  <si>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</si>
  <si>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</si>
  <si>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</si>
  <si>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</si>
  <si>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</si>
  <si>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</si>
  <si>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</si>
  <si>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</si>
  <si>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</si>
  <si>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</si>
  <si>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</si>
  <si>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</si>
  <si>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</si>
  <si>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</si>
  <si>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</si>
  <si>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</si>
  <si>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</si>
  <si>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</si>
  <si>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</si>
  <si>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</si>
  <si>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</si>
  <si>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</si>
  <si>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</si>
  <si>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</si>
  <si>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</si>
  <si>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</si>
  <si>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</si>
  <si>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</si>
  <si>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</si>
  <si>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</si>
  <si>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</si>
  <si>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</si>
  <si>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</si>
  <si>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</si>
  <si>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</si>
  <si>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</si>
  <si>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</si>
  <si>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</si>
  <si>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</si>
  <si>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</si>
  <si>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</si>
  <si>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</si>
  <si>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0"/>
        <rFont val="Calibri"/>
        <family val="2"/>
        <scheme val="minor"/>
      </rPr>
      <t>Total devengado:</t>
    </r>
    <r>
      <rPr>
        <sz val="9"/>
        <color theme="0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</si>
</sst>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10" fillId="0" borderId="12" xfId="0" applyFont="1" applyBorder="1" applyAlignment="1">
      <alignment vertical="center" wrapText="1"/>
    </xf>
    <xf numFmtId="0" fontId="12" fillId="0" borderId="0" xfId="0" applyFont="1"/>
    <xf numFmtId="43" fontId="12" fillId="0" borderId="0" xfId="0" applyNumberFormat="1" applyFont="1"/>
    <xf numFmtId="0" fontId="11" fillId="0" borderId="12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560294</xdr:colOff>
      <xdr:row>0</xdr:row>
      <xdr:rowOff>313764</xdr:rowOff>
    </xdr:from>
    <xdr:to>
      <xdr:col>11</xdr:col>
      <xdr:colOff>705971</xdr:colOff>
      <xdr:row>4</xdr:row>
      <xdr:rowOff>0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3176" y="313764"/>
          <a:ext cx="1064560" cy="71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1669675</xdr:colOff>
      <xdr:row>0</xdr:row>
      <xdr:rowOff>258745</xdr:rowOff>
    </xdr:from>
    <xdr:to>
      <xdr:col>4</xdr:col>
      <xdr:colOff>2454088</xdr:colOff>
      <xdr:row>3</xdr:row>
      <xdr:rowOff>178597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675" y="258745"/>
          <a:ext cx="784413" cy="74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X99"/>
  <sheetViews>
    <sheetView showGridLines="0" tabSelected="1" topLeftCell="E1" zoomScale="85" zoomScaleNormal="85" zoomScaleSheetLayoutView="55" workbookViewId="0">
      <selection activeCell="W86" sqref="W86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7109375" customWidth="1"/>
    <col min="10" max="10" width="13" customWidth="1"/>
    <col min="11" max="11" width="13.85546875" customWidth="1"/>
    <col min="12" max="12" width="12.85546875" customWidth="1"/>
    <col min="13" max="13" width="15.42578125" customWidth="1"/>
    <col min="14" max="14" width="5.140625" hidden="1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  <col min="21" max="21" width="14.5703125" customWidth="1"/>
    <col min="24" max="24" width="14.140625" style="11" bestFit="1" customWidth="1"/>
  </cols>
  <sheetData>
    <row r="1" spans="5:21" ht="28.5" customHeight="1" x14ac:dyDescent="0.25">
      <c r="E1" s="29" t="s">
        <v>94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5:21" ht="21" customHeight="1" x14ac:dyDescent="0.25">
      <c r="E2" s="31" t="s">
        <v>95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5:21" ht="15.75" x14ac:dyDescent="0.25">
      <c r="E3" s="36">
        <v>2022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5:21" ht="15.75" customHeight="1" x14ac:dyDescent="0.25">
      <c r="E4" s="38" t="s">
        <v>91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5:21" ht="15.75" customHeight="1" x14ac:dyDescent="0.25">
      <c r="E5" s="25" t="s">
        <v>76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7" spans="5:21" ht="25.5" customHeight="1" x14ac:dyDescent="0.25">
      <c r="E7" s="33" t="s">
        <v>66</v>
      </c>
      <c r="F7" s="34" t="s">
        <v>93</v>
      </c>
      <c r="G7" s="34" t="s">
        <v>92</v>
      </c>
      <c r="H7" s="26" t="s">
        <v>90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5:21" x14ac:dyDescent="0.25">
      <c r="E8" s="33"/>
      <c r="F8" s="35"/>
      <c r="G8" s="35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45057681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2786707.31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18022816.079999998</v>
      </c>
    </row>
    <row r="11" spans="5:21" x14ac:dyDescent="0.25">
      <c r="E11" s="5" t="s">
        <v>2</v>
      </c>
      <c r="F11" s="6">
        <v>31276353</v>
      </c>
      <c r="G11" s="6">
        <v>31276353</v>
      </c>
      <c r="H11" s="11">
        <v>1992000</v>
      </c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/>
      <c r="O11" s="11"/>
      <c r="P11" s="11"/>
      <c r="Q11" s="11"/>
      <c r="R11" s="11"/>
      <c r="S11" s="11"/>
      <c r="T11" s="6">
        <f>SUM(H11:S11)</f>
        <v>12532098.85</v>
      </c>
    </row>
    <row r="12" spans="5:21" x14ac:dyDescent="0.25">
      <c r="E12" s="5" t="s">
        <v>3</v>
      </c>
      <c r="F12" s="6">
        <v>9412750</v>
      </c>
      <c r="G12" s="6">
        <f>+F12</f>
        <v>9412750</v>
      </c>
      <c r="H12" s="11">
        <v>336650</v>
      </c>
      <c r="I12" s="12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/>
      <c r="O12" s="11"/>
      <c r="P12" s="11"/>
      <c r="Q12" s="11"/>
      <c r="R12" s="11"/>
      <c r="S12" s="11"/>
      <c r="T12" s="6">
        <f>SUM(H12:S12)</f>
        <v>3696129.17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/>
      <c r="O13" s="11"/>
      <c r="P13" s="11"/>
      <c r="Q13" s="11"/>
      <c r="R13" s="11"/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/>
      <c r="O14" s="11"/>
      <c r="P14" s="11"/>
      <c r="Q14" s="11"/>
      <c r="R14" s="11"/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4368578</v>
      </c>
      <c r="H15" s="11">
        <v>291442.90999999997</v>
      </c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/>
      <c r="O15" s="11"/>
      <c r="P15" s="11"/>
      <c r="Q15" s="11"/>
      <c r="R15" s="11"/>
      <c r="S15" s="11"/>
      <c r="T15" s="6">
        <f>SUM(H15:S15)</f>
        <v>1794588.06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37590700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2139992.4900000002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13147992.960000001</v>
      </c>
    </row>
    <row r="17" spans="5:21" x14ac:dyDescent="0.25">
      <c r="E17" s="5" t="s">
        <v>8</v>
      </c>
      <c r="F17" s="6">
        <v>2467200</v>
      </c>
      <c r="G17" s="6">
        <f t="shared" ref="G17:G22" si="2">+F17</f>
        <v>2467200</v>
      </c>
      <c r="H17" s="11">
        <v>163217.29</v>
      </c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/>
      <c r="O17" s="11"/>
      <c r="P17" s="11"/>
      <c r="Q17" s="11"/>
      <c r="R17" s="11"/>
      <c r="S17" s="11"/>
      <c r="T17" s="6">
        <f t="shared" ref="T17:T25" si="3">SUM(H17:S17)</f>
        <v>945604.88</v>
      </c>
    </row>
    <row r="18" spans="5:21" x14ac:dyDescent="0.25">
      <c r="E18" s="5" t="s">
        <v>9</v>
      </c>
      <c r="F18" s="6">
        <v>2148946</v>
      </c>
      <c r="G18" s="6">
        <v>2113496</v>
      </c>
      <c r="H18" s="11">
        <v>0</v>
      </c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/>
      <c r="O18" s="11"/>
      <c r="P18" s="11"/>
      <c r="Q18" s="11"/>
      <c r="R18" s="11"/>
      <c r="S18" s="11"/>
      <c r="T18" s="6">
        <f t="shared" si="3"/>
        <v>520376.98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/>
      <c r="O19" s="11"/>
      <c r="P19" s="11"/>
      <c r="Q19" s="11"/>
      <c r="R19" s="11"/>
      <c r="S19" s="11"/>
      <c r="T19" s="6">
        <f t="shared" si="3"/>
        <v>303672.5</v>
      </c>
    </row>
    <row r="20" spans="5:21" x14ac:dyDescent="0.25">
      <c r="E20" s="5" t="s">
        <v>11</v>
      </c>
      <c r="F20" s="6">
        <v>696180</v>
      </c>
      <c r="G20" s="6">
        <v>848180</v>
      </c>
      <c r="H20" s="11">
        <v>0</v>
      </c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/>
      <c r="O20" s="11"/>
      <c r="P20" s="11"/>
      <c r="Q20" s="11"/>
      <c r="R20" s="11"/>
      <c r="S20" s="11"/>
      <c r="T20" s="6">
        <f t="shared" si="3"/>
        <v>5851.55</v>
      </c>
    </row>
    <row r="21" spans="5:21" x14ac:dyDescent="0.25">
      <c r="E21" s="5" t="s">
        <v>12</v>
      </c>
      <c r="F21" s="6">
        <v>9695000</v>
      </c>
      <c r="G21" s="6">
        <v>9698000</v>
      </c>
      <c r="H21" s="11">
        <v>582188.30000000005</v>
      </c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/>
      <c r="O21" s="11"/>
      <c r="P21" s="11"/>
      <c r="Q21" s="11"/>
      <c r="R21" s="11"/>
      <c r="S21" s="11"/>
      <c r="T21" s="6">
        <f t="shared" si="3"/>
        <v>3822072.58</v>
      </c>
    </row>
    <row r="22" spans="5:21" x14ac:dyDescent="0.25">
      <c r="E22" s="5" t="s">
        <v>13</v>
      </c>
      <c r="F22" s="6">
        <v>4159000</v>
      </c>
      <c r="G22" s="6">
        <f t="shared" si="2"/>
        <v>4159000</v>
      </c>
      <c r="H22" s="11">
        <v>187107.86</v>
      </c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/>
      <c r="O22" s="11"/>
      <c r="P22" s="11"/>
      <c r="Q22" s="11"/>
      <c r="R22" s="11"/>
      <c r="S22" s="11"/>
      <c r="T22" s="6">
        <f t="shared" si="3"/>
        <v>1467266.5700000003</v>
      </c>
    </row>
    <row r="23" spans="5:21" ht="31.5" customHeight="1" x14ac:dyDescent="0.25">
      <c r="E23" s="17" t="s">
        <v>14</v>
      </c>
      <c r="F23" s="6">
        <v>2163155</v>
      </c>
      <c r="G23" s="6">
        <v>2104155</v>
      </c>
      <c r="H23" s="11">
        <v>0</v>
      </c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/>
      <c r="O23" s="11"/>
      <c r="P23" s="11"/>
      <c r="Q23" s="11"/>
      <c r="R23" s="11"/>
      <c r="S23" s="11"/>
      <c r="T23" s="6">
        <f t="shared" si="3"/>
        <v>1521318</v>
      </c>
    </row>
    <row r="24" spans="5:21" x14ac:dyDescent="0.25">
      <c r="E24" s="5" t="s">
        <v>15</v>
      </c>
      <c r="F24" s="6">
        <v>13902869</v>
      </c>
      <c r="G24" s="6">
        <v>10120619</v>
      </c>
      <c r="H24" s="11">
        <v>0</v>
      </c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/>
      <c r="O24" s="11"/>
      <c r="P24" s="11"/>
      <c r="Q24" s="11"/>
      <c r="R24" s="11"/>
      <c r="S24" s="11"/>
      <c r="T24" s="6">
        <f t="shared" si="3"/>
        <v>2007747.79</v>
      </c>
    </row>
    <row r="25" spans="5:21" x14ac:dyDescent="0.25">
      <c r="E25" s="5" t="s">
        <v>16</v>
      </c>
      <c r="F25" s="6">
        <v>0</v>
      </c>
      <c r="G25" s="6">
        <v>4073200</v>
      </c>
      <c r="H25" s="11">
        <v>0</v>
      </c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/>
      <c r="O25" s="11"/>
      <c r="P25" s="11"/>
      <c r="Q25" s="11"/>
      <c r="R25" s="11"/>
      <c r="S25" s="11"/>
      <c r="T25" s="6">
        <f t="shared" si="3"/>
        <v>2554082.1100000003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3266166</v>
      </c>
      <c r="H26" s="14">
        <f>SUM(H27:H35)</f>
        <v>0</v>
      </c>
      <c r="I26" s="14">
        <f t="shared" ref="I26:R26" si="4">SUM(I27:I35)</f>
        <v>400000</v>
      </c>
      <c r="J26" s="14">
        <f>SUM(J27:J35)</f>
        <v>219000.01</v>
      </c>
      <c r="K26" s="14">
        <f t="shared" si="4"/>
        <v>262316.22000000003</v>
      </c>
      <c r="L26" s="14">
        <f t="shared" si="4"/>
        <v>404798.59</v>
      </c>
      <c r="M26" s="14">
        <f t="shared" si="4"/>
        <v>200000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 t="shared" si="4"/>
        <v>0</v>
      </c>
      <c r="R26" s="14">
        <f t="shared" si="4"/>
        <v>0</v>
      </c>
      <c r="S26" s="14">
        <f>SUM(S27:S35)</f>
        <v>0</v>
      </c>
      <c r="T26" s="4">
        <f>SUM(T27:T35)</f>
        <v>1486114.82</v>
      </c>
      <c r="U26" s="16"/>
    </row>
    <row r="27" spans="5:21" x14ac:dyDescent="0.25">
      <c r="E27" s="5" t="s">
        <v>18</v>
      </c>
      <c r="F27" s="6">
        <v>563266</v>
      </c>
      <c r="G27" s="6">
        <v>250266</v>
      </c>
      <c r="H27" s="11">
        <v>0</v>
      </c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/>
      <c r="O27" s="11"/>
      <c r="P27" s="11"/>
      <c r="Q27" s="11"/>
      <c r="R27" s="11"/>
      <c r="S27" s="11"/>
      <c r="T27" s="6">
        <f t="shared" ref="T27:T35" si="5">SUM(H27:S27)</f>
        <v>46615.990000000005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/>
      <c r="O28" s="11"/>
      <c r="P28" s="11"/>
      <c r="Q28" s="11"/>
      <c r="R28" s="11"/>
      <c r="S28" s="11"/>
      <c r="T28" s="6">
        <f t="shared" si="5"/>
        <v>12036</v>
      </c>
    </row>
    <row r="29" spans="5:21" x14ac:dyDescent="0.25">
      <c r="E29" s="5" t="s">
        <v>20</v>
      </c>
      <c r="F29" s="6">
        <v>26100</v>
      </c>
      <c r="G29" s="6">
        <v>66100</v>
      </c>
      <c r="H29" s="11">
        <v>0</v>
      </c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/>
      <c r="O29" s="11"/>
      <c r="P29" s="11"/>
      <c r="Q29" s="11"/>
      <c r="R29" s="11"/>
      <c r="S29" s="11"/>
      <c r="T29" s="6">
        <f t="shared" si="5"/>
        <v>22887.88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/>
      <c r="O30" s="11"/>
      <c r="P30" s="11"/>
      <c r="Q30" s="11"/>
      <c r="R30" s="11"/>
      <c r="S30" s="11"/>
      <c r="T30" s="6">
        <f t="shared" si="5"/>
        <v>0</v>
      </c>
    </row>
    <row r="31" spans="5:21" x14ac:dyDescent="0.25">
      <c r="E31" s="5" t="s">
        <v>22</v>
      </c>
      <c r="F31" s="6">
        <v>136000</v>
      </c>
      <c r="G31" s="6">
        <v>151000</v>
      </c>
      <c r="H31" s="11">
        <v>0</v>
      </c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/>
      <c r="O31" s="11"/>
      <c r="P31" s="11"/>
      <c r="Q31" s="11"/>
      <c r="R31" s="11"/>
      <c r="S31" s="11"/>
      <c r="T31" s="6">
        <f t="shared" si="5"/>
        <v>59354</v>
      </c>
    </row>
    <row r="32" spans="5:21" x14ac:dyDescent="0.25">
      <c r="E32" s="5" t="s">
        <v>23</v>
      </c>
      <c r="F32" s="6">
        <v>10000</v>
      </c>
      <c r="G32" s="6">
        <v>14000</v>
      </c>
      <c r="H32" s="11">
        <v>0</v>
      </c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/>
      <c r="O32" s="11"/>
      <c r="P32" s="11"/>
      <c r="Q32" s="11"/>
      <c r="R32" s="11"/>
      <c r="S32" s="11"/>
      <c r="T32" s="6">
        <f t="shared" si="5"/>
        <v>9818.98</v>
      </c>
    </row>
    <row r="33" spans="5:20" x14ac:dyDescent="0.25">
      <c r="E33" s="5" t="s">
        <v>24</v>
      </c>
      <c r="F33" s="6">
        <v>2018400</v>
      </c>
      <c r="G33" s="6">
        <v>2020400</v>
      </c>
      <c r="H33" s="11">
        <v>0</v>
      </c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/>
      <c r="O33" s="11"/>
      <c r="P33" s="11"/>
      <c r="Q33" s="11"/>
      <c r="R33" s="11"/>
      <c r="S33" s="11"/>
      <c r="T33" s="6">
        <f t="shared" si="5"/>
        <v>1201065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/>
      <c r="Q34" s="11"/>
      <c r="R34" s="11"/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746600</v>
      </c>
      <c r="H35" s="11">
        <v>0</v>
      </c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/>
      <c r="O35" s="11"/>
      <c r="P35" s="11"/>
      <c r="Q35" s="11"/>
      <c r="R35" s="11"/>
      <c r="S35" s="11"/>
      <c r="T35" s="6">
        <f t="shared" si="5"/>
        <v>134336.97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450000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415283.75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>SUM(T37:T44)</f>
        <v>415283.75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/>
      <c r="O39" s="11"/>
      <c r="P39" s="11"/>
      <c r="Q39" s="11"/>
      <c r="R39" s="11"/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/>
      <c r="O40" s="11"/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/>
      <c r="O41" s="11"/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/>
      <c r="O42" s="11"/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/>
      <c r="O43" s="11"/>
      <c r="P43" s="11"/>
      <c r="Q43" s="11"/>
      <c r="R43" s="11"/>
      <c r="S43" s="11"/>
      <c r="T43" s="6">
        <f t="shared" si="7"/>
        <v>415283.75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/>
      <c r="O44" s="11"/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ref="K45" si="9">SUM(K46:K51)</f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10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1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1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1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1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1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1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5263000</v>
      </c>
      <c r="H52" s="14">
        <f>SUM(H53:H61)</f>
        <v>0</v>
      </c>
      <c r="I52" s="14">
        <f t="shared" ref="I52:S52" si="12">SUM(I53:I61)</f>
        <v>0</v>
      </c>
      <c r="J52" s="14">
        <f t="shared" si="12"/>
        <v>0</v>
      </c>
      <c r="K52" s="14">
        <f t="shared" si="12"/>
        <v>45000</v>
      </c>
      <c r="L52" s="14">
        <f t="shared" si="12"/>
        <v>0</v>
      </c>
      <c r="M52" s="14">
        <f t="shared" si="12"/>
        <v>0</v>
      </c>
      <c r="N52" s="14">
        <f>SUM(N53:N61)</f>
        <v>0</v>
      </c>
      <c r="O52" s="14">
        <f t="shared" si="12"/>
        <v>0</v>
      </c>
      <c r="P52" s="14">
        <f t="shared" si="12"/>
        <v>0</v>
      </c>
      <c r="Q52" s="14">
        <f t="shared" si="12"/>
        <v>0</v>
      </c>
      <c r="R52" s="14">
        <f t="shared" si="12"/>
        <v>0</v>
      </c>
      <c r="S52" s="14">
        <f t="shared" si="12"/>
        <v>0</v>
      </c>
      <c r="T52" s="4">
        <f>SUM(T53:T61)</f>
        <v>45000</v>
      </c>
    </row>
    <row r="53" spans="5:20" x14ac:dyDescent="0.25">
      <c r="E53" s="5" t="s">
        <v>44</v>
      </c>
      <c r="F53" s="6">
        <v>70000</v>
      </c>
      <c r="G53" s="6">
        <v>509960</v>
      </c>
      <c r="H53" s="11">
        <v>0</v>
      </c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/>
      <c r="O53" s="11"/>
      <c r="P53" s="11"/>
      <c r="Q53" s="11"/>
      <c r="R53" s="11"/>
      <c r="S53" s="11"/>
      <c r="T53" s="6">
        <f t="shared" ref="T53:T61" si="13">SUM(H53:S53)</f>
        <v>45000</v>
      </c>
    </row>
    <row r="54" spans="5:20" x14ac:dyDescent="0.25">
      <c r="E54" s="5" t="s">
        <v>45</v>
      </c>
      <c r="F54" s="6">
        <v>0</v>
      </c>
      <c r="G54" s="6">
        <v>710000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/>
      <c r="O54" s="11"/>
      <c r="P54" s="11"/>
      <c r="Q54" s="11"/>
      <c r="R54" s="11"/>
      <c r="S54" s="11"/>
      <c r="T54" s="6">
        <f t="shared" si="13"/>
        <v>0</v>
      </c>
    </row>
    <row r="55" spans="5:20" x14ac:dyDescent="0.25">
      <c r="E55" s="5" t="s">
        <v>46</v>
      </c>
      <c r="F55" s="6">
        <v>5193000</v>
      </c>
      <c r="G55" s="6">
        <v>3948800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/>
      <c r="O55" s="11"/>
      <c r="P55" s="11"/>
      <c r="Q55" s="11"/>
      <c r="R55" s="11"/>
      <c r="S55" s="11"/>
      <c r="T55" s="6">
        <f t="shared" si="13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/>
      <c r="O56" s="11"/>
      <c r="P56" s="11"/>
      <c r="Q56" s="11"/>
      <c r="R56" s="11"/>
      <c r="S56" s="11"/>
      <c r="T56" s="6">
        <f t="shared" si="13"/>
        <v>0</v>
      </c>
    </row>
    <row r="57" spans="5:20" x14ac:dyDescent="0.25">
      <c r="E57" s="5" t="s">
        <v>48</v>
      </c>
      <c r="F57" s="6">
        <v>0</v>
      </c>
      <c r="G57" s="6">
        <v>94240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/>
      <c r="O57" s="11"/>
      <c r="P57" s="11"/>
      <c r="Q57" s="11"/>
      <c r="R57" s="11"/>
      <c r="S57" s="11"/>
      <c r="T57" s="6">
        <f t="shared" si="13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/>
      <c r="O59" s="11"/>
      <c r="P59" s="11"/>
      <c r="Q59" s="11"/>
      <c r="R59" s="11"/>
      <c r="S59" s="11"/>
      <c r="T59" s="6">
        <f t="shared" si="13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/>
      <c r="O60" s="11"/>
      <c r="P60" s="11"/>
      <c r="Q60" s="11"/>
      <c r="R60" s="11"/>
      <c r="S60" s="11"/>
      <c r="T60" s="6">
        <f t="shared" si="13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/>
      <c r="O61" s="11"/>
      <c r="P61" s="11"/>
      <c r="Q61" s="11"/>
      <c r="R61" s="11"/>
      <c r="S61" s="11"/>
      <c r="T61" s="6">
        <f t="shared" si="13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4">SUM(I63:I66)</f>
        <v>0</v>
      </c>
      <c r="J62" s="14">
        <f t="shared" si="14"/>
        <v>0</v>
      </c>
      <c r="K62" s="14">
        <f t="shared" si="14"/>
        <v>0</v>
      </c>
      <c r="L62" s="14">
        <f t="shared" si="14"/>
        <v>0</v>
      </c>
      <c r="M62" s="14">
        <f t="shared" si="14"/>
        <v>0</v>
      </c>
      <c r="N62" s="14">
        <f t="shared" si="14"/>
        <v>0</v>
      </c>
      <c r="O62" s="14">
        <f t="shared" si="14"/>
        <v>0</v>
      </c>
      <c r="P62" s="14">
        <f t="shared" si="14"/>
        <v>0</v>
      </c>
      <c r="Q62" s="14">
        <f t="shared" si="14"/>
        <v>0</v>
      </c>
      <c r="R62" s="14">
        <f t="shared" si="14"/>
        <v>0</v>
      </c>
      <c r="S62" s="14">
        <f t="shared" si="14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>
        <v>0</v>
      </c>
      <c r="M63" s="11">
        <v>0</v>
      </c>
      <c r="N63" s="11"/>
      <c r="O63" s="11"/>
      <c r="P63" s="11"/>
      <c r="Q63" s="11"/>
      <c r="R63" s="11"/>
      <c r="S63" s="11"/>
      <c r="T63" s="6">
        <f t="shared" ref="T63:T74" si="15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/>
      <c r="O64" s="11"/>
      <c r="P64" s="11"/>
      <c r="Q64" s="11"/>
      <c r="R64" s="11"/>
      <c r="S64" s="11"/>
      <c r="T64" s="6">
        <f t="shared" si="15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/>
      <c r="O65" s="11"/>
      <c r="P65" s="11"/>
      <c r="Q65" s="11"/>
      <c r="R65" s="11"/>
      <c r="S65" s="11"/>
      <c r="T65" s="6">
        <f t="shared" si="15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/>
      <c r="O66" s="11"/>
      <c r="P66" s="11"/>
      <c r="Q66" s="11"/>
      <c r="R66" s="11"/>
      <c r="S66" s="11"/>
      <c r="T66" s="6">
        <f t="shared" si="15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6">SUM(I68:I69)</f>
        <v>0</v>
      </c>
      <c r="J67" s="14">
        <f t="shared" si="16"/>
        <v>0</v>
      </c>
      <c r="K67" s="14">
        <f t="shared" si="16"/>
        <v>0</v>
      </c>
      <c r="L67" s="14">
        <f t="shared" si="16"/>
        <v>0</v>
      </c>
      <c r="M67" s="14">
        <f t="shared" si="16"/>
        <v>0</v>
      </c>
      <c r="N67" s="14">
        <f t="shared" si="16"/>
        <v>0</v>
      </c>
      <c r="O67" s="14">
        <f t="shared" si="16"/>
        <v>0</v>
      </c>
      <c r="P67" s="14">
        <f t="shared" si="16"/>
        <v>0</v>
      </c>
      <c r="Q67" s="14">
        <f t="shared" si="16"/>
        <v>0</v>
      </c>
      <c r="R67" s="14">
        <f t="shared" si="16"/>
        <v>0</v>
      </c>
      <c r="S67" s="14">
        <f t="shared" si="16"/>
        <v>0</v>
      </c>
      <c r="T67" s="6">
        <f t="shared" si="15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5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5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7">SUM(I71:I73)</f>
        <v>0</v>
      </c>
      <c r="J70" s="14">
        <f t="shared" si="17"/>
        <v>0</v>
      </c>
      <c r="K70" s="14">
        <f t="shared" si="17"/>
        <v>0</v>
      </c>
      <c r="L70" s="14">
        <f t="shared" si="17"/>
        <v>0</v>
      </c>
      <c r="M70" s="14">
        <f t="shared" si="17"/>
        <v>0</v>
      </c>
      <c r="N70" s="14">
        <f t="shared" si="17"/>
        <v>0</v>
      </c>
      <c r="O70" s="14">
        <f t="shared" si="17"/>
        <v>0</v>
      </c>
      <c r="P70" s="14">
        <f t="shared" si="17"/>
        <v>0</v>
      </c>
      <c r="Q70" s="14">
        <f t="shared" si="17"/>
        <v>0</v>
      </c>
      <c r="R70" s="14">
        <f t="shared" si="17"/>
        <v>0</v>
      </c>
      <c r="S70" s="14">
        <f t="shared" si="17"/>
        <v>0</v>
      </c>
      <c r="T70" s="6">
        <f t="shared" si="15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5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5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5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5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8">SUM(I76:I77)</f>
        <v>0</v>
      </c>
      <c r="J75" s="14">
        <f t="shared" si="18"/>
        <v>0</v>
      </c>
      <c r="K75" s="14">
        <f t="shared" si="18"/>
        <v>0</v>
      </c>
      <c r="L75" s="14">
        <f t="shared" si="18"/>
        <v>0</v>
      </c>
      <c r="M75" s="14">
        <f t="shared" si="18"/>
        <v>0</v>
      </c>
      <c r="N75" s="14">
        <f t="shared" si="18"/>
        <v>0</v>
      </c>
      <c r="O75" s="14">
        <f t="shared" si="18"/>
        <v>0</v>
      </c>
      <c r="P75" s="14">
        <f t="shared" si="18"/>
        <v>0</v>
      </c>
      <c r="Q75" s="14">
        <f t="shared" si="18"/>
        <v>0</v>
      </c>
      <c r="R75" s="14">
        <f t="shared" si="18"/>
        <v>0</v>
      </c>
      <c r="S75" s="14">
        <f t="shared" si="18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9">SUM(I79:I80)</f>
        <v>0</v>
      </c>
      <c r="J78" s="14">
        <f t="shared" si="19"/>
        <v>0</v>
      </c>
      <c r="K78" s="14">
        <f t="shared" si="19"/>
        <v>0</v>
      </c>
      <c r="L78" s="14">
        <f t="shared" si="19"/>
        <v>0</v>
      </c>
      <c r="M78" s="14">
        <f t="shared" si="19"/>
        <v>0</v>
      </c>
      <c r="N78" s="14">
        <f t="shared" si="19"/>
        <v>0</v>
      </c>
      <c r="O78" s="14">
        <f t="shared" si="19"/>
        <v>0</v>
      </c>
      <c r="P78" s="14">
        <f t="shared" si="19"/>
        <v>0</v>
      </c>
      <c r="Q78" s="14">
        <f t="shared" si="19"/>
        <v>0</v>
      </c>
      <c r="R78" s="14">
        <f t="shared" si="19"/>
        <v>0</v>
      </c>
      <c r="S78" s="14">
        <f t="shared" si="19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20">+I82</f>
        <v>0</v>
      </c>
      <c r="J81" s="14">
        <f t="shared" si="20"/>
        <v>0</v>
      </c>
      <c r="K81" s="14">
        <f t="shared" si="20"/>
        <v>0</v>
      </c>
      <c r="L81" s="14">
        <f>+L82</f>
        <v>0</v>
      </c>
      <c r="M81" s="14">
        <f t="shared" si="20"/>
        <v>0</v>
      </c>
      <c r="N81" s="14">
        <f t="shared" si="20"/>
        <v>0</v>
      </c>
      <c r="O81" s="14">
        <f t="shared" si="20"/>
        <v>0</v>
      </c>
      <c r="P81" s="14">
        <f t="shared" si="20"/>
        <v>0</v>
      </c>
      <c r="Q81" s="14">
        <f t="shared" si="20"/>
        <v>0</v>
      </c>
      <c r="R81" s="14">
        <f t="shared" si="20"/>
        <v>0</v>
      </c>
      <c r="S81" s="14">
        <f t="shared" si="20"/>
        <v>0</v>
      </c>
      <c r="T81" s="16">
        <f>SUM(F81:S81)</f>
        <v>0</v>
      </c>
    </row>
    <row r="82" spans="5:2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1">+G10+G16+G26+G36+G45+G52+G62+G67+G70+G75+G78+G81</f>
        <v>91627547</v>
      </c>
      <c r="H83" s="15">
        <f t="shared" si="21"/>
        <v>3552606.3600000003</v>
      </c>
      <c r="I83" s="15">
        <f t="shared" si="21"/>
        <v>4838807.51</v>
      </c>
      <c r="J83" s="15">
        <f t="shared" si="21"/>
        <v>5497993.3699999992</v>
      </c>
      <c r="K83" s="15">
        <f t="shared" si="21"/>
        <v>7865710.7199999997</v>
      </c>
      <c r="L83" s="15">
        <f t="shared" si="21"/>
        <v>6235389.8499999996</v>
      </c>
      <c r="M83" s="15">
        <f t="shared" si="21"/>
        <v>5126699.8000000007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 t="shared" si="21"/>
        <v>0</v>
      </c>
      <c r="R83" s="15">
        <f t="shared" si="21"/>
        <v>0</v>
      </c>
      <c r="S83" s="15">
        <f>+S10+S16+S26+S36+S45+S52+S62+S67+S70+S75+S78+S81</f>
        <v>0</v>
      </c>
      <c r="T83" s="15">
        <f>+T10+T16+T26+T36+T45+T52+T62+T67+T70+T75+T78+T81</f>
        <v>33117207.609999999</v>
      </c>
    </row>
    <row r="84" spans="5:21" ht="24.75" thickBot="1" x14ac:dyDescent="0.3">
      <c r="E84" s="18" t="s">
        <v>98</v>
      </c>
      <c r="F84" s="19"/>
      <c r="G84" s="20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  <c r="U84" s="16"/>
    </row>
    <row r="85" spans="5:21" ht="37.5" thickBot="1" x14ac:dyDescent="0.3">
      <c r="E85" s="21" t="s">
        <v>99</v>
      </c>
      <c r="F85" s="20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5:21" ht="61.5" thickBot="1" x14ac:dyDescent="0.3">
      <c r="E86" s="22" t="s">
        <v>100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19"/>
      <c r="T86" s="19"/>
    </row>
    <row r="87" spans="5:21" ht="18.75" x14ac:dyDescent="0.3">
      <c r="E87" s="24" t="s">
        <v>96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  <c r="T87" s="19"/>
    </row>
    <row r="88" spans="5:21" ht="18.75" x14ac:dyDescent="0.3">
      <c r="E88" s="24" t="s">
        <v>97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  <c r="T88" s="19"/>
    </row>
    <row r="89" spans="5:21" x14ac:dyDescent="0.25"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19"/>
      <c r="T89" s="19"/>
    </row>
    <row r="90" spans="5:21" x14ac:dyDescent="0.25"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19"/>
      <c r="T90" s="19"/>
    </row>
    <row r="91" spans="5:21" x14ac:dyDescent="0.25"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5:21" x14ac:dyDescent="0.25"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5:21" x14ac:dyDescent="0.25"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</row>
    <row r="94" spans="5:21" x14ac:dyDescent="0.25"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</row>
    <row r="95" spans="5:21" x14ac:dyDescent="0.25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5:21" x14ac:dyDescent="0.25"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5:20" x14ac:dyDescent="0.25"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5:20" x14ac:dyDescent="0.25"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5:20" x14ac:dyDescent="0.25"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55" orientation="portrait" r:id="rId1"/>
  <rowBreaks count="1" manualBreakCount="1">
    <brk id="44" min="4" max="19" man="1"/>
  </rowBreaks>
  <ignoredErrors>
    <ignoredError sqref="T13:T14 T37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JUNIO</vt:lpstr>
      <vt:lpstr>'Presup. Aprobado-Ejec 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2022-07-06T14:43:54Z</cp:lastPrinted>
  <dcterms:created xsi:type="dcterms:W3CDTF">2021-07-29T18:58:50Z</dcterms:created>
  <dcterms:modified xsi:type="dcterms:W3CDTF">2022-07-08T15:54:42Z</dcterms:modified>
</cp:coreProperties>
</file>