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3" l="1"/>
  <c r="G22" i="3"/>
  <c r="F22" i="3"/>
  <c r="E16" i="3"/>
  <c r="I16" i="3" s="1"/>
  <c r="J16" i="3" s="1"/>
  <c r="I22" i="3" l="1"/>
  <c r="D31" i="1"/>
  <c r="E31" i="1"/>
  <c r="F31" i="1"/>
  <c r="G31" i="1"/>
  <c r="H31" i="1"/>
  <c r="I31" i="1"/>
  <c r="K18" i="1"/>
  <c r="K25" i="1"/>
  <c r="K26" i="1"/>
  <c r="J15" i="1"/>
  <c r="K15" i="1" s="1"/>
  <c r="J16" i="1"/>
  <c r="K16" i="1" s="1"/>
  <c r="J17" i="1"/>
  <c r="K17" i="1" s="1"/>
  <c r="J18" i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J26" i="1"/>
  <c r="J27" i="1"/>
  <c r="K27" i="1" s="1"/>
  <c r="J28" i="1"/>
  <c r="K28" i="1" s="1"/>
  <c r="J29" i="1"/>
  <c r="K29" i="1" s="1"/>
  <c r="J30" i="1"/>
  <c r="K30" i="1" s="1"/>
  <c r="K31" i="1" l="1"/>
  <c r="J31" i="1"/>
  <c r="J14" i="1"/>
  <c r="K14" i="1" s="1"/>
  <c r="E15" i="3"/>
  <c r="I15" i="3"/>
  <c r="J15" i="3" s="1"/>
  <c r="D22" i="3" l="1"/>
  <c r="E21" i="3"/>
  <c r="I21" i="3" s="1"/>
  <c r="J21" i="3" s="1"/>
  <c r="E20" i="3"/>
  <c r="I20" i="3" s="1"/>
  <c r="J20" i="3" s="1"/>
  <c r="E19" i="3"/>
  <c r="I19" i="3" s="1"/>
  <c r="J19" i="3" s="1"/>
  <c r="E18" i="3"/>
  <c r="I18" i="3" s="1"/>
  <c r="J18" i="3" s="1"/>
  <c r="E17" i="3"/>
  <c r="I17" i="3" s="1"/>
  <c r="J17" i="3" s="1"/>
  <c r="E14" i="3"/>
  <c r="I14" i="3" s="1"/>
  <c r="I16" i="2"/>
  <c r="I19" i="2"/>
  <c r="I20" i="2"/>
  <c r="I14" i="2"/>
  <c r="H21" i="2"/>
  <c r="G21" i="2"/>
  <c r="F21" i="2"/>
  <c r="D21" i="2"/>
  <c r="J19" i="2"/>
  <c r="E20" i="2"/>
  <c r="E19" i="2"/>
  <c r="E22" i="3" l="1"/>
  <c r="J20" i="2"/>
  <c r="J14" i="3" l="1"/>
  <c r="J22" i="3" s="1"/>
  <c r="E18" i="2" l="1"/>
  <c r="I18" i="2" s="1"/>
  <c r="J18" i="2" s="1"/>
  <c r="E14" i="2" l="1"/>
  <c r="E15" i="2"/>
  <c r="E16" i="2"/>
  <c r="E17" i="2"/>
  <c r="I17" i="2" s="1"/>
  <c r="I15" i="2" l="1"/>
  <c r="J15" i="2" s="1"/>
  <c r="E21" i="2"/>
  <c r="J16" i="2"/>
  <c r="J17" i="2"/>
  <c r="J21" i="2" l="1"/>
  <c r="I21" i="2"/>
  <c r="J14" i="2"/>
</calcChain>
</file>

<file path=xl/sharedStrings.xml><?xml version="1.0" encoding="utf-8"?>
<sst xmlns="http://schemas.openxmlformats.org/spreadsheetml/2006/main" count="142" uniqueCount="90">
  <si>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</si>
  <si>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</si>
  <si>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</si>
  <si>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</si>
  <si>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</si>
  <si>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</si>
  <si>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</si>
  <si>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</si>
  <si>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</si>
  <si>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</si>
  <si>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</si>
  <si>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</si>
  <si>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</si>
  <si>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</si>
  <si>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</si>
  <si>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</si>
  <si>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</si>
  <si>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</si>
  <si>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</si>
  <si>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</si>
  <si>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</si>
  <si>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</si>
  <si>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</si>
  <si>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</si>
  <si>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</si>
  <si>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</si>
  <si>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</si>
  <si>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</si>
  <si>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</si>
  <si>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</si>
  <si>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</si>
  <si>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</si>
  <si>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</si>
  <si>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</si>
  <si>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</si>
  <si>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</si>
  <si>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</si>
  <si>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</si>
  <si>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</si>
  <si>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</si>
  <si>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</si>
  <si>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</si>
  <si>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</si>
  <si>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</si>
  <si>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</si>
  <si>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</si>
  <si>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</si>
  <si>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</si>
  <si>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</si>
  <si>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</si>
  <si>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</si>
  <si>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</si>
  <si>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</si>
  <si>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</si>
  <si>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</si>
  <si>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</si>
  <si>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</si>
  <si>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</si>
  <si>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</si>
  <si>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</si>
  <si>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</si>
  <si>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</si>
  <si>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</si>
  <si>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</si>
  <si>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</si>
  <si>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</si>
  <si>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</si>
  <si>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</si>
  <si>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</si>
  <si>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</si>
  <si>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</si>
  <si>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</si>
  <si>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</si>
  <si>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</si>
  <si>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</si>
  <si>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</si>
  <si>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</si>
  <si>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</si>
  <si>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</si>
  <si>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</si>
  <si>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</si>
  <si>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</si>
  <si>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</si>
  <si>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</si>
  <si>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</si>
  <si>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</si>
  <si>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</si>
  <si>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</si>
  <si>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r>
      <t>Correspondiente al mes de Diciembre del</t>
    </r>
    <r>
      <rPr>
        <b/>
        <u/>
        <sz val="14"/>
        <rFont val="Arial"/>
        <family val="2"/>
      </rPr>
      <t xml:space="preserve"> 2013</t>
    </r>
  </si>
  <si>
    <t>Correspondiente al mes de Diciembre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</si>
</sst>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1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9" width="12.5703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4564</v>
      </c>
      <c r="J14" s="3">
        <f>SUM(E14:I14)</f>
        <v>61811.67</v>
      </c>
      <c r="K14" s="3">
        <f>D14-J14</f>
        <v>188188.33000000002</v>
      </c>
    </row>
    <row r="15" spans="1:11" x14ac:dyDescent="0.25">
      <c r="A15" s="5" t="s">
        <v>25</v>
      </c>
      <c r="B15" s="5" t="s">
        <v>51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30" si="0">SUM(E15:I15)</f>
        <v>9836.0299999999988</v>
      </c>
      <c r="K15" s="3">
        <f t="shared" ref="K15:K30" si="1">D15-J15</f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20000</v>
      </c>
      <c r="E16" s="3">
        <v>0</v>
      </c>
      <c r="F16" s="3">
        <v>25</v>
      </c>
      <c r="G16" s="3">
        <v>574</v>
      </c>
      <c r="H16" s="3">
        <v>608</v>
      </c>
      <c r="I16" s="3">
        <v>3040</v>
      </c>
      <c r="J16" s="3">
        <f t="shared" si="0"/>
        <v>4247</v>
      </c>
      <c r="K16" s="3">
        <f t="shared" si="1"/>
        <v>15753</v>
      </c>
    </row>
    <row r="17" spans="1:11" x14ac:dyDescent="0.25">
      <c r="A17" s="5" t="s">
        <v>26</v>
      </c>
      <c r="B17" s="5" t="s">
        <v>52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534</v>
      </c>
      <c r="J17" s="3">
        <f t="shared" si="0"/>
        <v>10370.029999999999</v>
      </c>
      <c r="K17" s="3">
        <f t="shared" si="1"/>
        <v>59629.97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0"/>
        <v>408.02</v>
      </c>
      <c r="K18" s="3">
        <f t="shared" si="1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95000</v>
      </c>
      <c r="E19" s="3">
        <v>11441.29</v>
      </c>
      <c r="F19" s="3">
        <v>25</v>
      </c>
      <c r="G19" s="3">
        <v>2726.5</v>
      </c>
      <c r="H19" s="3">
        <v>2628.08</v>
      </c>
      <c r="I19" s="3">
        <v>7590</v>
      </c>
      <c r="J19" s="3">
        <f t="shared" si="0"/>
        <v>24410.870000000003</v>
      </c>
      <c r="K19" s="3">
        <f t="shared" si="1"/>
        <v>70589.13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376</v>
      </c>
      <c r="J20" s="3">
        <f t="shared" si="0"/>
        <v>1246.1300000000001</v>
      </c>
      <c r="K20" s="3">
        <f t="shared" si="1"/>
        <v>13053.869999999999</v>
      </c>
    </row>
    <row r="21" spans="1:11" x14ac:dyDescent="0.25">
      <c r="A21" s="5" t="s">
        <v>44</v>
      </c>
      <c r="B21" s="5" t="s">
        <v>53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376</v>
      </c>
      <c r="J21" s="3">
        <f t="shared" si="0"/>
        <v>4913.13</v>
      </c>
      <c r="K21" s="3">
        <f t="shared" si="1"/>
        <v>42586.87</v>
      </c>
    </row>
    <row r="22" spans="1:11" x14ac:dyDescent="0.25">
      <c r="A22" s="5" t="s">
        <v>45</v>
      </c>
      <c r="B22" s="5" t="s">
        <v>46</v>
      </c>
      <c r="C22" s="5" t="s">
        <v>21</v>
      </c>
      <c r="D22" s="3">
        <v>60000</v>
      </c>
      <c r="E22" s="3">
        <v>3792.23</v>
      </c>
      <c r="F22" s="3">
        <v>25</v>
      </c>
      <c r="G22" s="3">
        <v>1722</v>
      </c>
      <c r="H22" s="3">
        <v>1824</v>
      </c>
      <c r="I22" s="3">
        <v>1518</v>
      </c>
      <c r="J22" s="3">
        <f t="shared" si="0"/>
        <v>8881.23</v>
      </c>
      <c r="K22" s="3">
        <f t="shared" si="1"/>
        <v>51118.770000000004</v>
      </c>
    </row>
    <row r="23" spans="1:11" x14ac:dyDescent="0.25">
      <c r="A23" s="5" t="s">
        <v>47</v>
      </c>
      <c r="B23" s="7" t="s">
        <v>54</v>
      </c>
      <c r="C23" s="7" t="s">
        <v>21</v>
      </c>
      <c r="D23" s="8">
        <v>40000</v>
      </c>
      <c r="E23" s="8">
        <v>646.36</v>
      </c>
      <c r="F23" s="8">
        <v>25</v>
      </c>
      <c r="G23" s="8">
        <v>1148</v>
      </c>
      <c r="H23" s="8">
        <v>1216</v>
      </c>
      <c r="I23" s="8">
        <v>0</v>
      </c>
      <c r="J23" s="3">
        <f t="shared" si="0"/>
        <v>3035.36</v>
      </c>
      <c r="K23" s="3">
        <f t="shared" si="1"/>
        <v>36964.639999999999</v>
      </c>
    </row>
    <row r="24" spans="1:11" x14ac:dyDescent="0.25">
      <c r="A24" s="5" t="s">
        <v>55</v>
      </c>
      <c r="B24" s="7" t="s">
        <v>56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1518</v>
      </c>
      <c r="J24" s="3">
        <f t="shared" si="0"/>
        <v>6055.13</v>
      </c>
      <c r="K24" s="3">
        <f t="shared" si="1"/>
        <v>41444.870000000003</v>
      </c>
    </row>
    <row r="25" spans="1:11" x14ac:dyDescent="0.25">
      <c r="A25" s="5" t="s">
        <v>66</v>
      </c>
      <c r="B25" s="7" t="s">
        <v>79</v>
      </c>
      <c r="C25" s="7" t="s">
        <v>21</v>
      </c>
      <c r="D25" s="8">
        <v>50000</v>
      </c>
      <c r="E25" s="8">
        <v>2057.71</v>
      </c>
      <c r="F25" s="8">
        <v>25</v>
      </c>
      <c r="G25" s="8">
        <v>1435</v>
      </c>
      <c r="H25" s="8">
        <v>1520</v>
      </c>
      <c r="I25" s="8">
        <v>0</v>
      </c>
      <c r="J25" s="3">
        <f t="shared" si="0"/>
        <v>5037.71</v>
      </c>
      <c r="K25" s="3">
        <f t="shared" si="1"/>
        <v>44962.29</v>
      </c>
    </row>
    <row r="26" spans="1:11" x14ac:dyDescent="0.25">
      <c r="A26" s="5" t="s">
        <v>80</v>
      </c>
      <c r="B26" s="7" t="s">
        <v>69</v>
      </c>
      <c r="C26" s="7" t="s">
        <v>21</v>
      </c>
      <c r="D26" s="8">
        <v>70000</v>
      </c>
      <c r="E26" s="8">
        <v>5674.03</v>
      </c>
      <c r="F26" s="8">
        <v>25</v>
      </c>
      <c r="G26" s="8">
        <v>2009</v>
      </c>
      <c r="H26" s="8">
        <v>2128</v>
      </c>
      <c r="I26" s="8">
        <v>0</v>
      </c>
      <c r="J26" s="3">
        <f t="shared" si="0"/>
        <v>9836.0299999999988</v>
      </c>
      <c r="K26" s="3">
        <f t="shared" si="1"/>
        <v>60163.97</v>
      </c>
    </row>
    <row r="27" spans="1:11" x14ac:dyDescent="0.25">
      <c r="A27" s="5" t="s">
        <v>67</v>
      </c>
      <c r="B27" s="7" t="s">
        <v>68</v>
      </c>
      <c r="C27" s="7" t="s">
        <v>21</v>
      </c>
      <c r="D27" s="8">
        <v>14000</v>
      </c>
      <c r="E27" s="8">
        <v>0</v>
      </c>
      <c r="F27" s="8">
        <v>25</v>
      </c>
      <c r="G27" s="8">
        <v>401.8</v>
      </c>
      <c r="H27" s="8">
        <v>425.6</v>
      </c>
      <c r="I27" s="8">
        <v>0</v>
      </c>
      <c r="J27" s="3">
        <f t="shared" si="0"/>
        <v>852.40000000000009</v>
      </c>
      <c r="K27" s="3">
        <f t="shared" si="1"/>
        <v>13147.6</v>
      </c>
    </row>
    <row r="28" spans="1:11" x14ac:dyDescent="0.25">
      <c r="A28" s="5" t="s">
        <v>72</v>
      </c>
      <c r="B28" s="7" t="s">
        <v>73</v>
      </c>
      <c r="C28" s="7" t="s">
        <v>21</v>
      </c>
      <c r="D28" s="8">
        <v>30000</v>
      </c>
      <c r="E28" s="8">
        <v>0</v>
      </c>
      <c r="F28" s="8">
        <v>25</v>
      </c>
      <c r="G28" s="8">
        <v>861</v>
      </c>
      <c r="H28" s="8">
        <v>912</v>
      </c>
      <c r="I28" s="8">
        <v>0</v>
      </c>
      <c r="J28" s="3">
        <f t="shared" si="0"/>
        <v>1798</v>
      </c>
      <c r="K28" s="3">
        <f t="shared" si="1"/>
        <v>28202</v>
      </c>
    </row>
    <row r="29" spans="1:11" x14ac:dyDescent="0.25">
      <c r="A29" s="5" t="s">
        <v>85</v>
      </c>
      <c r="B29" s="7" t="s">
        <v>81</v>
      </c>
      <c r="C29" s="7" t="s">
        <v>21</v>
      </c>
      <c r="D29" s="8">
        <v>80000</v>
      </c>
      <c r="E29" s="8">
        <v>7847.94</v>
      </c>
      <c r="F29" s="8">
        <v>25</v>
      </c>
      <c r="G29" s="8">
        <v>2296</v>
      </c>
      <c r="H29" s="8">
        <v>2432</v>
      </c>
      <c r="I29" s="8">
        <v>6072</v>
      </c>
      <c r="J29" s="3">
        <f t="shared" si="0"/>
        <v>18672.939999999999</v>
      </c>
      <c r="K29" s="3">
        <f t="shared" si="1"/>
        <v>61327.06</v>
      </c>
    </row>
    <row r="30" spans="1:11" x14ac:dyDescent="0.25">
      <c r="A30" s="5" t="s">
        <v>82</v>
      </c>
      <c r="B30" s="5" t="s">
        <v>83</v>
      </c>
      <c r="C30" s="5" t="s">
        <v>41</v>
      </c>
      <c r="D30" s="3">
        <v>175000</v>
      </c>
      <c r="E30" s="3">
        <v>30882.36</v>
      </c>
      <c r="F30" s="3">
        <v>25</v>
      </c>
      <c r="G30" s="3">
        <v>4962.2299999999996</v>
      </c>
      <c r="H30" s="3">
        <v>2628.08</v>
      </c>
      <c r="I30" s="8">
        <v>0</v>
      </c>
      <c r="J30" s="3">
        <f t="shared" si="0"/>
        <v>38497.67</v>
      </c>
      <c r="K30" s="3">
        <f t="shared" si="1"/>
        <v>136502.33000000002</v>
      </c>
    </row>
    <row r="31" spans="1:11" x14ac:dyDescent="0.25">
      <c r="B31" s="13" t="s">
        <v>24</v>
      </c>
      <c r="C31" s="13"/>
      <c r="D31" s="6">
        <f t="shared" ref="D31:K31" si="2">SUM(D14:D30)</f>
        <v>1139781</v>
      </c>
      <c r="E31" s="6">
        <f t="shared" si="2"/>
        <v>126732.1</v>
      </c>
      <c r="F31" s="6">
        <f t="shared" si="2"/>
        <v>425</v>
      </c>
      <c r="G31" s="6">
        <f t="shared" si="2"/>
        <v>30438.67</v>
      </c>
      <c r="H31" s="6">
        <f t="shared" si="2"/>
        <v>26725.58</v>
      </c>
      <c r="I31" s="6">
        <f t="shared" si="2"/>
        <v>25588</v>
      </c>
      <c r="J31" s="6">
        <f t="shared" si="2"/>
        <v>209909.34999999998</v>
      </c>
      <c r="K31" s="6">
        <f t="shared" si="2"/>
        <v>929871.65000000014</v>
      </c>
    </row>
  </sheetData>
  <mergeCells count="5">
    <mergeCell ref="A7:K7"/>
    <mergeCell ref="A8:K8"/>
    <mergeCell ref="A10:K10"/>
    <mergeCell ref="A11:K11"/>
    <mergeCell ref="B31:C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89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57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48</v>
      </c>
      <c r="B18" s="5" t="s">
        <v>37</v>
      </c>
      <c r="C18" s="5" t="s">
        <v>49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58</v>
      </c>
      <c r="B19" s="9" t="s">
        <v>59</v>
      </c>
      <c r="C19" s="5" t="s">
        <v>62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60</v>
      </c>
      <c r="B20" s="9" t="s">
        <v>61</v>
      </c>
      <c r="C20" s="5" t="s">
        <v>63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2"/>
  <sheetViews>
    <sheetView topLeftCell="A4" zoomScaleNormal="100" workbookViewId="0">
      <selection activeCell="A12" sqref="A12"/>
    </sheetView>
  </sheetViews>
  <sheetFormatPr defaultRowHeight="15" x14ac:dyDescent="0.25"/>
  <cols>
    <col min="1" max="1" width="35.140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89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64</v>
      </c>
      <c r="B14" s="5" t="s">
        <v>65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84</v>
      </c>
      <c r="B15" s="5" t="s">
        <v>68</v>
      </c>
      <c r="C15" s="5" t="s">
        <v>41</v>
      </c>
      <c r="D15" s="3">
        <v>10000</v>
      </c>
      <c r="E15" s="3">
        <f>D15*10%</f>
        <v>1000</v>
      </c>
      <c r="F15" s="3">
        <v>0</v>
      </c>
      <c r="G15" s="3">
        <v>0</v>
      </c>
      <c r="H15" s="3">
        <v>0</v>
      </c>
      <c r="I15" s="3">
        <f>SUM(E15:H15)</f>
        <v>1000</v>
      </c>
      <c r="J15" s="3">
        <f>D15-I15</f>
        <v>9000</v>
      </c>
    </row>
    <row r="16" spans="1:11" x14ac:dyDescent="0.25">
      <c r="A16" s="5" t="s">
        <v>86</v>
      </c>
      <c r="B16" s="5" t="s">
        <v>87</v>
      </c>
      <c r="C16" s="5" t="s">
        <v>41</v>
      </c>
      <c r="D16" s="3">
        <v>50000</v>
      </c>
      <c r="E16" s="3">
        <f>D16*10%</f>
        <v>5000</v>
      </c>
      <c r="F16" s="3">
        <v>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70</v>
      </c>
      <c r="B17" s="5" t="s">
        <v>71</v>
      </c>
      <c r="C17" s="5" t="s">
        <v>41</v>
      </c>
      <c r="D17" s="3">
        <v>40000</v>
      </c>
      <c r="E17" s="3">
        <f t="shared" ref="E17:E21" si="0">D17*10%</f>
        <v>4000</v>
      </c>
      <c r="F17" s="3">
        <v>0</v>
      </c>
      <c r="G17" s="3">
        <v>0</v>
      </c>
      <c r="H17" s="3">
        <v>0</v>
      </c>
      <c r="I17" s="3">
        <f t="shared" ref="I17:I21" si="1">SUM(E17:H17)</f>
        <v>4000</v>
      </c>
      <c r="J17" s="3">
        <f t="shared" ref="J17:J21" si="2">D17-I17</f>
        <v>36000</v>
      </c>
    </row>
    <row r="18" spans="1:10" x14ac:dyDescent="0.25">
      <c r="A18" s="5" t="s">
        <v>42</v>
      </c>
      <c r="B18" s="9" t="s">
        <v>74</v>
      </c>
      <c r="C18" s="5" t="s">
        <v>41</v>
      </c>
      <c r="D18" s="8">
        <v>35000</v>
      </c>
      <c r="E18" s="8">
        <f t="shared" si="0"/>
        <v>3500</v>
      </c>
      <c r="F18" s="3">
        <v>0</v>
      </c>
      <c r="G18" s="3">
        <v>0</v>
      </c>
      <c r="H18" s="3">
        <v>0</v>
      </c>
      <c r="I18" s="3">
        <f t="shared" si="1"/>
        <v>3500</v>
      </c>
      <c r="J18" s="3">
        <f t="shared" si="2"/>
        <v>31500</v>
      </c>
    </row>
    <row r="19" spans="1:10" x14ac:dyDescent="0.25">
      <c r="A19" s="5" t="s">
        <v>75</v>
      </c>
      <c r="B19" s="9" t="s">
        <v>43</v>
      </c>
      <c r="C19" s="5" t="s">
        <v>41</v>
      </c>
      <c r="D19" s="8">
        <v>40000</v>
      </c>
      <c r="E19" s="8">
        <f t="shared" si="0"/>
        <v>4000</v>
      </c>
      <c r="F19" s="3">
        <v>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40</v>
      </c>
      <c r="B20" s="9" t="s">
        <v>76</v>
      </c>
      <c r="C20" s="5" t="s">
        <v>41</v>
      </c>
      <c r="D20" s="8">
        <v>15000</v>
      </c>
      <c r="E20" s="8">
        <f t="shared" si="0"/>
        <v>1500</v>
      </c>
      <c r="F20" s="3">
        <v>0</v>
      </c>
      <c r="G20" s="3">
        <v>0</v>
      </c>
      <c r="H20" s="3">
        <v>0</v>
      </c>
      <c r="I20" s="3">
        <f t="shared" si="1"/>
        <v>1500</v>
      </c>
      <c r="J20" s="3">
        <f t="shared" si="2"/>
        <v>13500</v>
      </c>
    </row>
    <row r="21" spans="1:10" x14ac:dyDescent="0.25">
      <c r="A21" s="5" t="s">
        <v>77</v>
      </c>
      <c r="B21" s="9" t="s">
        <v>78</v>
      </c>
      <c r="C21" s="5" t="s">
        <v>41</v>
      </c>
      <c r="D21" s="8">
        <v>55500</v>
      </c>
      <c r="E21" s="8">
        <f t="shared" si="0"/>
        <v>5550</v>
      </c>
      <c r="F21" s="3">
        <v>0</v>
      </c>
      <c r="G21" s="3">
        <v>0</v>
      </c>
      <c r="H21" s="3">
        <v>0</v>
      </c>
      <c r="I21" s="3">
        <f t="shared" si="1"/>
        <v>5550</v>
      </c>
      <c r="J21" s="3">
        <f t="shared" si="2"/>
        <v>49950</v>
      </c>
    </row>
    <row r="22" spans="1:10" x14ac:dyDescent="0.25">
      <c r="B22" s="14" t="s">
        <v>12</v>
      </c>
      <c r="C22" s="15"/>
      <c r="D22" s="4">
        <f t="shared" ref="D22:J22" si="3">SUM(D14:D21)</f>
        <v>315500</v>
      </c>
      <c r="E22" s="4">
        <f t="shared" si="3"/>
        <v>31550</v>
      </c>
      <c r="F22" s="4">
        <f t="shared" si="3"/>
        <v>0</v>
      </c>
      <c r="G22" s="4">
        <f t="shared" si="3"/>
        <v>0</v>
      </c>
      <c r="H22" s="4">
        <f t="shared" si="3"/>
        <v>0</v>
      </c>
      <c r="I22" s="4">
        <f t="shared" si="3"/>
        <v>31550</v>
      </c>
      <c r="J22" s="4">
        <f t="shared" si="3"/>
        <v>283950</v>
      </c>
    </row>
  </sheetData>
  <mergeCells count="5">
    <mergeCell ref="A7:J7"/>
    <mergeCell ref="A10:J10"/>
    <mergeCell ref="A11:J11"/>
    <mergeCell ref="B22:C22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2018-02-01T18:50:18Z</dcterms:modified>
</cp:coreProperties>
</file>