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3 PDF\Excel\"/>
    </mc:Choice>
  </mc:AlternateContent>
  <bookViews>
    <workbookView xWindow="0" yWindow="0" windowWidth="20490" windowHeight="7755"/>
  </bookViews>
  <sheets>
    <sheet name="PERSONAL FIJO" sheetId="1" r:id="rId1"/>
    <sheet name="PERSONAL SEGURIDAD" sheetId="2" r:id="rId2"/>
    <sheet name="PERSONAL CONTRATADO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3" l="1"/>
  <c r="G22" i="3"/>
  <c r="F22" i="3"/>
  <c r="E16" i="3"/>
  <c r="I16" i="3" s="1"/>
  <c r="J16" i="3" s="1"/>
  <c r="I22" i="3" l="1"/>
  <c r="D32" i="1"/>
  <c r="E32" i="1"/>
  <c r="F32" i="1"/>
  <c r="G32" i="1"/>
  <c r="H32" i="1"/>
  <c r="I32" i="1"/>
  <c r="K15" i="1"/>
  <c r="K16" i="1"/>
  <c r="K18" i="1"/>
  <c r="K19" i="1"/>
  <c r="K23" i="1"/>
  <c r="K25" i="1"/>
  <c r="K26" i="1"/>
  <c r="K27" i="1"/>
  <c r="K28" i="1"/>
  <c r="K29" i="1"/>
  <c r="J15" i="1"/>
  <c r="J16" i="1"/>
  <c r="J17" i="1"/>
  <c r="K17" i="1" s="1"/>
  <c r="J18" i="1"/>
  <c r="J19" i="1"/>
  <c r="J20" i="1"/>
  <c r="K20" i="1" s="1"/>
  <c r="J21" i="1"/>
  <c r="K21" i="1" s="1"/>
  <c r="J22" i="1"/>
  <c r="K22" i="1" s="1"/>
  <c r="J23" i="1"/>
  <c r="J24" i="1"/>
  <c r="K24" i="1" s="1"/>
  <c r="J25" i="1"/>
  <c r="J26" i="1"/>
  <c r="J27" i="1"/>
  <c r="J28" i="1"/>
  <c r="J29" i="1"/>
  <c r="J30" i="1"/>
  <c r="K30" i="1" s="1"/>
  <c r="K32" i="1" s="1"/>
  <c r="J31" i="1"/>
  <c r="K31" i="1" s="1"/>
  <c r="J32" i="1" l="1"/>
  <c r="J14" i="1"/>
  <c r="K14" i="1" s="1"/>
  <c r="E15" i="3"/>
  <c r="I15" i="3"/>
  <c r="J15" i="3" s="1"/>
  <c r="D22" i="3" l="1"/>
  <c r="E21" i="3"/>
  <c r="I21" i="3" s="1"/>
  <c r="J21" i="3" s="1"/>
  <c r="E20" i="3"/>
  <c r="I20" i="3" s="1"/>
  <c r="J20" i="3" s="1"/>
  <c r="E19" i="3"/>
  <c r="I19" i="3" s="1"/>
  <c r="J19" i="3" s="1"/>
  <c r="E18" i="3"/>
  <c r="I18" i="3" s="1"/>
  <c r="J18" i="3" s="1"/>
  <c r="E17" i="3"/>
  <c r="I17" i="3" s="1"/>
  <c r="J17" i="3" s="1"/>
  <c r="E14" i="3"/>
  <c r="I14" i="3" s="1"/>
  <c r="I16" i="2"/>
  <c r="I19" i="2"/>
  <c r="I20" i="2"/>
  <c r="I14" i="2"/>
  <c r="H21" i="2"/>
  <c r="G21" i="2"/>
  <c r="F21" i="2"/>
  <c r="D21" i="2"/>
  <c r="J19" i="2"/>
  <c r="E20" i="2"/>
  <c r="E19" i="2"/>
  <c r="E22" i="3" l="1"/>
  <c r="J20" i="2"/>
  <c r="J14" i="3" l="1"/>
  <c r="J22" i="3" s="1"/>
  <c r="E18" i="2" l="1"/>
  <c r="I18" i="2" s="1"/>
  <c r="J18" i="2" s="1"/>
  <c r="E14" i="2" l="1"/>
  <c r="E15" i="2"/>
  <c r="E16" i="2"/>
  <c r="E17" i="2"/>
  <c r="I17" i="2" s="1"/>
  <c r="I15" i="2" l="1"/>
  <c r="J15" i="2" s="1"/>
  <c r="E21" i="2"/>
  <c r="J16" i="2"/>
  <c r="J17" i="2"/>
  <c r="J21" i="2" l="1"/>
  <c r="I21" i="2"/>
  <c r="J14" i="2"/>
</calcChain>
</file>

<file path=xl/sharedStrings.xml><?xml version="1.0" encoding="utf-8"?>
<sst xmlns="http://schemas.openxmlformats.org/spreadsheetml/2006/main" count="145" uniqueCount="91">
  <si>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</si>
  <si>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</si>
  <si>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</si>
  <si>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</si>
  <si>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</si>
  <si>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</si>
  <si>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</si>
  <si>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</si>
  <si>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</si>
  <si>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</si>
  <si>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</si>
  <si>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</si>
  <si>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</si>
  <si>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</si>
  <si>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</si>
  <si>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</si>
  <si>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</si>
  <si>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</si>
  <si>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</si>
  <si>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</si>
  <si>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</si>
  <si>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PERSONAL FIJO</t>
  </si>
  <si>
    <t>SEGURO</t>
  </si>
  <si>
    <t>OTRO DESC.</t>
  </si>
  <si>
    <t>TOTAL GENERAL:</t>
  </si>
  <si>
    <t>RENE WALTERIO COLL DELGADO</t>
  </si>
  <si>
    <t>TAHIANA FAJARDO VARGAS</t>
  </si>
  <si>
    <t>FRANCISCO ROSA</t>
  </si>
  <si>
    <t>SEGURIDAD INSTITUCIONAL</t>
  </si>
  <si>
    <t>PEDRO CELESTINO MENA SANTOS</t>
  </si>
  <si>
    <t>001-1168404-9</t>
  </si>
  <si>
    <t>001-1179753-6</t>
  </si>
  <si>
    <t>CARLOS JOSE COSTE HERNANDEZ</t>
  </si>
  <si>
    <t>SEGURIDAD Y VIGILANTE</t>
  </si>
  <si>
    <t>001-1069329-8</t>
  </si>
  <si>
    <t>Nómina de Sueldos: Seguridad</t>
  </si>
  <si>
    <t>MANUEL EUGENIO MONTES UREÑA</t>
  </si>
  <si>
    <t>INSPECTORIA MARITIMA</t>
  </si>
  <si>
    <t>001-1266229-1</t>
  </si>
  <si>
    <t>Nómina de Sueldos: Personal Contratado</t>
  </si>
  <si>
    <t>JOSE MIGUEL JAVIER CARTAGENA</t>
  </si>
  <si>
    <t>CONTRATADO</t>
  </si>
  <si>
    <t>NIURKA JOSEFA CASTILLO GARCIA</t>
  </si>
  <si>
    <t>ASESOR DE COMUNICACIONES</t>
  </si>
  <si>
    <t>ILEANA FUERTES ROBLES</t>
  </si>
  <si>
    <t>ANA LUCIA MATOS JIMENEZ</t>
  </si>
  <si>
    <t>ASISTENTE CONTABILIDAD</t>
  </si>
  <si>
    <t>MARIA ESTHER CABRERA MUES</t>
  </si>
  <si>
    <t>RICARDO ANTONIO PLATA CASTILLO</t>
  </si>
  <si>
    <t>001-1175311-7</t>
  </si>
  <si>
    <t>“Año del Bicentenario del Natalicio de Juan Pablo Duarte”</t>
  </si>
  <si>
    <t>ENC. DIV. OCEANOG. Y REC. MARINOS</t>
  </si>
  <si>
    <t>ENC. DIV. JURIDICA</t>
  </si>
  <si>
    <t>ENC. DIV. TEC. INFORM. Y COMUNICACION</t>
  </si>
  <si>
    <t>ASISTENTE PRESIDENCIA</t>
  </si>
  <si>
    <t>JEANETTE PAOLA MORALES GOMEZ</t>
  </si>
  <si>
    <t>ENC. DIV. REC. HUM. (INTERINA)</t>
  </si>
  <si>
    <t>JOAQUIN DEL CARMEN PERALTA</t>
  </si>
  <si>
    <t>CESAR GARIBALDY DE OLEO MORILLO</t>
  </si>
  <si>
    <t>CRISTIAN RAMIREZ DE LA ROSA</t>
  </si>
  <si>
    <t>SEGURIDAD PRESIDENTE ANAMAR</t>
  </si>
  <si>
    <t>JOSÉ LUIS NUÑEZ RAMIREZ</t>
  </si>
  <si>
    <t>ENC. DIV. OCEANOG Y REC MARINOS</t>
  </si>
  <si>
    <t>001-1515677-0</t>
  </si>
  <si>
    <t>001-1168346-2</t>
  </si>
  <si>
    <t>YOSSI ABADI</t>
  </si>
  <si>
    <t>ASESOR ASUNTOS INTERNACIONALES</t>
  </si>
  <si>
    <t>MARIELLE ODETTE PARRA LEGER</t>
  </si>
  <si>
    <t>LUIS WILFRADYS ENCARNACION ENCARNACION</t>
  </si>
  <si>
    <t>MENSAJERO</t>
  </si>
  <si>
    <t>ENC. DIV. GEOMETRICA BATIMETRICA</t>
  </si>
  <si>
    <t>CARMINIA CELIDED SEVERINO</t>
  </si>
  <si>
    <t>ENC. DIV. EDUC. PRENSA (INTERINA)</t>
  </si>
  <si>
    <t>EDDY SANTIAGO AYBAR</t>
  </si>
  <si>
    <t>TEC. PLATAFORMA TECNOLOGICA</t>
  </si>
  <si>
    <t>ASESORA FINANCIERA</t>
  </si>
  <si>
    <t>FEDERICO HERMINIO JOSE HENRIQUEZ</t>
  </si>
  <si>
    <t>SERV. DE SOPORTE AUDIOVISUALES</t>
  </si>
  <si>
    <t>PEDRO JULIAN ATILES NIN</t>
  </si>
  <si>
    <t>CONSULTOR Y/O ASESOR MARITIMO</t>
  </si>
  <si>
    <t>ABOGADA/ENC. COMPRAS</t>
  </si>
  <si>
    <t>HECTOR YAMIL RODRIGUEZ ASILIS</t>
  </si>
  <si>
    <t>ENC. DIV. PLANIFICACION Y DESARROLLO</t>
  </si>
  <si>
    <t>CARLOS TRONCOSO LLBERES</t>
  </si>
  <si>
    <t>DIRECTOR TECNICO</t>
  </si>
  <si>
    <t>ARSENIO BELEN DE LA CRUZ</t>
  </si>
  <si>
    <t>VILMA HIRANYA FERNANDEZ ENCARNACION</t>
  </si>
  <si>
    <t>MICHAEL HECTOR CRUZ GONZALEZ</t>
  </si>
  <si>
    <t>CONSULTOR JURIDICO</t>
  </si>
  <si>
    <t>Correspondiente al mes de Noviembre del 2013</t>
  </si>
  <si>
    <r>
      <t>Correspondiente al mes de Noviembre del</t>
    </r>
    <r>
      <rPr>
        <b/>
        <u/>
        <sz val="14"/>
        <rFont val="Arial"/>
        <family val="2"/>
      </rPr>
      <t xml:space="preserve"> 2013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</si>
</sst>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4" xfId="0" applyNumberFormat="1" applyFont="1" applyFill="1" applyBorder="1"/>
    <xf numFmtId="0" fontId="0" fillId="0" borderId="4" xfId="0" applyBorder="1"/>
    <xf numFmtId="164" fontId="7" fillId="0" borderId="4" xfId="0" applyNumberFormat="1" applyFont="1" applyFill="1" applyBorder="1"/>
    <xf numFmtId="0" fontId="0" fillId="0" borderId="2" xfId="0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99579</xdr:rowOff>
    </xdr:from>
    <xdr:to>
      <xdr:col>4</xdr:col>
      <xdr:colOff>272860</xdr:colOff>
      <xdr:row>5</xdr:row>
      <xdr:rowOff>137555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99579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76200</xdr:rowOff>
    </xdr:from>
    <xdr:to>
      <xdr:col>3</xdr:col>
      <xdr:colOff>768161</xdr:colOff>
      <xdr:row>5</xdr:row>
      <xdr:rowOff>114176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7620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2057400</xdr:colOff>
      <xdr:row>0</xdr:row>
      <xdr:rowOff>104775</xdr:rowOff>
    </xdr:from>
    <xdr:to>
      <xdr:col>3</xdr:col>
      <xdr:colOff>149036</xdr:colOff>
      <xdr:row>5</xdr:row>
      <xdr:rowOff>142751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0" y="104775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2"/>
  <sheetViews>
    <sheetView tabSelected="1" zoomScaleNormal="100" workbookViewId="0">
      <selection activeCell="A12" sqref="A12"/>
    </sheetView>
  </sheetViews>
  <sheetFormatPr defaultRowHeight="15" x14ac:dyDescent="0.25"/>
  <cols>
    <col min="1" max="1" width="43.7109375" bestFit="1" customWidth="1"/>
    <col min="2" max="2" width="38.85546875" bestFit="1" customWidth="1"/>
    <col min="3" max="3" width="14.5703125" customWidth="1"/>
    <col min="4" max="4" width="15.28515625" bestFit="1" customWidth="1"/>
    <col min="5" max="5" width="13.7109375" bestFit="1" customWidth="1"/>
    <col min="6" max="9" width="12.5703125" bestFit="1" customWidth="1"/>
    <col min="10" max="11" width="13.7109375" bestFit="1" customWidth="1"/>
  </cols>
  <sheetData>
    <row r="7" spans="1:11" ht="19.5" x14ac:dyDescent="0.25">
      <c r="A7" s="10" t="s">
        <v>10</v>
      </c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ht="18.75" x14ac:dyDescent="0.25">
      <c r="A8" s="11" t="s">
        <v>50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2" t="s">
        <v>9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18" x14ac:dyDescent="0.25">
      <c r="A11" s="12" t="s">
        <v>90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23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21</v>
      </c>
      <c r="D14" s="3">
        <v>250000</v>
      </c>
      <c r="E14" s="3">
        <v>49632.36</v>
      </c>
      <c r="F14" s="3">
        <v>25</v>
      </c>
      <c r="G14" s="3">
        <v>4962.2299999999996</v>
      </c>
      <c r="H14" s="3">
        <v>2628.08</v>
      </c>
      <c r="I14" s="3">
        <v>0</v>
      </c>
      <c r="J14" s="3">
        <f>SUM(E14:I14)</f>
        <v>57247.67</v>
      </c>
      <c r="K14" s="3">
        <f>D14-J14</f>
        <v>192752.33000000002</v>
      </c>
    </row>
    <row r="15" spans="1:11" x14ac:dyDescent="0.25">
      <c r="A15" s="5" t="s">
        <v>25</v>
      </c>
      <c r="B15" s="5" t="s">
        <v>51</v>
      </c>
      <c r="C15" s="5" t="s">
        <v>21</v>
      </c>
      <c r="D15" s="3">
        <v>70000</v>
      </c>
      <c r="E15" s="3">
        <v>5674.03</v>
      </c>
      <c r="F15" s="3">
        <v>25</v>
      </c>
      <c r="G15" s="3">
        <v>2009</v>
      </c>
      <c r="H15" s="3">
        <v>2128</v>
      </c>
      <c r="I15" s="3">
        <v>0</v>
      </c>
      <c r="J15" s="3">
        <f t="shared" ref="J15:J31" si="0">SUM(E15:I15)</f>
        <v>9836.0299999999988</v>
      </c>
      <c r="K15" s="3">
        <f t="shared" ref="K15:K31" si="1">D15-J15</f>
        <v>60163.97</v>
      </c>
    </row>
    <row r="16" spans="1:11" x14ac:dyDescent="0.25">
      <c r="A16" s="5" t="s">
        <v>14</v>
      </c>
      <c r="B16" s="5" t="s">
        <v>18</v>
      </c>
      <c r="C16" s="5" t="s">
        <v>21</v>
      </c>
      <c r="D16" s="3">
        <v>20000</v>
      </c>
      <c r="E16" s="3">
        <v>0</v>
      </c>
      <c r="F16" s="3">
        <v>25</v>
      </c>
      <c r="G16" s="3">
        <v>574</v>
      </c>
      <c r="H16" s="3">
        <v>608</v>
      </c>
      <c r="I16" s="3">
        <v>3040</v>
      </c>
      <c r="J16" s="3">
        <f t="shared" si="0"/>
        <v>4247</v>
      </c>
      <c r="K16" s="3">
        <f t="shared" si="1"/>
        <v>15753</v>
      </c>
    </row>
    <row r="17" spans="1:11" x14ac:dyDescent="0.25">
      <c r="A17" s="5" t="s">
        <v>26</v>
      </c>
      <c r="B17" s="5" t="s">
        <v>52</v>
      </c>
      <c r="C17" s="5" t="s">
        <v>21</v>
      </c>
      <c r="D17" s="3">
        <v>70000</v>
      </c>
      <c r="E17" s="3">
        <v>5674.03</v>
      </c>
      <c r="F17" s="3">
        <v>25</v>
      </c>
      <c r="G17" s="3">
        <v>2009</v>
      </c>
      <c r="H17" s="3">
        <v>2128</v>
      </c>
      <c r="I17" s="3">
        <v>534</v>
      </c>
      <c r="J17" s="3">
        <f t="shared" si="0"/>
        <v>10370.029999999999</v>
      </c>
      <c r="K17" s="3">
        <f t="shared" si="1"/>
        <v>59629.97</v>
      </c>
    </row>
    <row r="18" spans="1:11" x14ac:dyDescent="0.25">
      <c r="A18" s="5" t="s">
        <v>27</v>
      </c>
      <c r="B18" s="5" t="s">
        <v>28</v>
      </c>
      <c r="C18" s="5" t="s">
        <v>21</v>
      </c>
      <c r="D18" s="3">
        <v>6481</v>
      </c>
      <c r="E18" s="3">
        <v>0</v>
      </c>
      <c r="F18" s="3">
        <v>25</v>
      </c>
      <c r="G18" s="3">
        <v>186</v>
      </c>
      <c r="H18" s="3">
        <v>197.02</v>
      </c>
      <c r="I18" s="3">
        <v>0</v>
      </c>
      <c r="J18" s="3">
        <f t="shared" si="0"/>
        <v>408.02</v>
      </c>
      <c r="K18" s="3">
        <f t="shared" si="1"/>
        <v>6072.98</v>
      </c>
    </row>
    <row r="19" spans="1:11" x14ac:dyDescent="0.25">
      <c r="A19" s="5" t="s">
        <v>15</v>
      </c>
      <c r="B19" s="5" t="s">
        <v>19</v>
      </c>
      <c r="C19" s="5" t="s">
        <v>21</v>
      </c>
      <c r="D19" s="3">
        <v>95000</v>
      </c>
      <c r="E19" s="3">
        <v>11441.29</v>
      </c>
      <c r="F19" s="3">
        <v>25</v>
      </c>
      <c r="G19" s="3">
        <v>2726.5</v>
      </c>
      <c r="H19" s="3">
        <v>2628.08</v>
      </c>
      <c r="I19" s="3">
        <v>7590</v>
      </c>
      <c r="J19" s="3">
        <f t="shared" si="0"/>
        <v>24410.870000000003</v>
      </c>
      <c r="K19" s="3">
        <f t="shared" si="1"/>
        <v>70589.13</v>
      </c>
    </row>
    <row r="20" spans="1:11" x14ac:dyDescent="0.25">
      <c r="A20" s="5" t="s">
        <v>16</v>
      </c>
      <c r="B20" s="5" t="s">
        <v>20</v>
      </c>
      <c r="C20" s="5" t="s">
        <v>21</v>
      </c>
      <c r="D20" s="3">
        <v>14300</v>
      </c>
      <c r="E20" s="3">
        <v>0</v>
      </c>
      <c r="F20" s="3">
        <v>25</v>
      </c>
      <c r="G20" s="3">
        <v>410.41</v>
      </c>
      <c r="H20" s="3">
        <v>434.72</v>
      </c>
      <c r="I20" s="3">
        <v>376</v>
      </c>
      <c r="J20" s="3">
        <f t="shared" si="0"/>
        <v>1246.1300000000001</v>
      </c>
      <c r="K20" s="3">
        <f t="shared" si="1"/>
        <v>13053.869999999999</v>
      </c>
    </row>
    <row r="21" spans="1:11" x14ac:dyDescent="0.25">
      <c r="A21" s="5" t="s">
        <v>44</v>
      </c>
      <c r="B21" s="5" t="s">
        <v>53</v>
      </c>
      <c r="C21" s="5" t="s">
        <v>21</v>
      </c>
      <c r="D21" s="3">
        <v>47500</v>
      </c>
      <c r="E21" s="3">
        <v>1704.88</v>
      </c>
      <c r="F21" s="3">
        <v>25</v>
      </c>
      <c r="G21" s="3">
        <v>1363.25</v>
      </c>
      <c r="H21" s="3">
        <v>1444</v>
      </c>
      <c r="I21" s="3">
        <v>376</v>
      </c>
      <c r="J21" s="3">
        <f t="shared" si="0"/>
        <v>4913.13</v>
      </c>
      <c r="K21" s="3">
        <f t="shared" si="1"/>
        <v>42586.87</v>
      </c>
    </row>
    <row r="22" spans="1:11" x14ac:dyDescent="0.25">
      <c r="A22" s="5" t="s">
        <v>45</v>
      </c>
      <c r="B22" s="5" t="s">
        <v>46</v>
      </c>
      <c r="C22" s="5" t="s">
        <v>21</v>
      </c>
      <c r="D22" s="3">
        <v>60000</v>
      </c>
      <c r="E22" s="3">
        <v>3792.23</v>
      </c>
      <c r="F22" s="3">
        <v>25</v>
      </c>
      <c r="G22" s="3">
        <v>1722</v>
      </c>
      <c r="H22" s="3">
        <v>1824</v>
      </c>
      <c r="I22" s="3">
        <v>1518</v>
      </c>
      <c r="J22" s="3">
        <f t="shared" si="0"/>
        <v>8881.23</v>
      </c>
      <c r="K22" s="3">
        <f t="shared" si="1"/>
        <v>51118.770000000004</v>
      </c>
    </row>
    <row r="23" spans="1:11" x14ac:dyDescent="0.25">
      <c r="A23" s="5" t="s">
        <v>47</v>
      </c>
      <c r="B23" s="7" t="s">
        <v>54</v>
      </c>
      <c r="C23" s="7" t="s">
        <v>21</v>
      </c>
      <c r="D23" s="8">
        <v>40000</v>
      </c>
      <c r="E23" s="8">
        <v>646.36</v>
      </c>
      <c r="F23" s="8">
        <v>25</v>
      </c>
      <c r="G23" s="8">
        <v>1148</v>
      </c>
      <c r="H23" s="8">
        <v>1216</v>
      </c>
      <c r="I23" s="8">
        <v>0</v>
      </c>
      <c r="J23" s="3">
        <f t="shared" si="0"/>
        <v>3035.36</v>
      </c>
      <c r="K23" s="3">
        <f t="shared" si="1"/>
        <v>36964.639999999999</v>
      </c>
    </row>
    <row r="24" spans="1:11" x14ac:dyDescent="0.25">
      <c r="A24" s="5" t="s">
        <v>55</v>
      </c>
      <c r="B24" s="7" t="s">
        <v>56</v>
      </c>
      <c r="C24" s="7" t="s">
        <v>21</v>
      </c>
      <c r="D24" s="3">
        <v>47500</v>
      </c>
      <c r="E24" s="3">
        <v>1704.88</v>
      </c>
      <c r="F24" s="3">
        <v>25</v>
      </c>
      <c r="G24" s="3">
        <v>1363.25</v>
      </c>
      <c r="H24" s="3">
        <v>1444</v>
      </c>
      <c r="I24" s="3">
        <v>1518</v>
      </c>
      <c r="J24" s="3">
        <f t="shared" si="0"/>
        <v>6055.13</v>
      </c>
      <c r="K24" s="3">
        <f t="shared" si="1"/>
        <v>41444.870000000003</v>
      </c>
    </row>
    <row r="25" spans="1:11" x14ac:dyDescent="0.25">
      <c r="A25" s="5" t="s">
        <v>57</v>
      </c>
      <c r="B25" s="7" t="s">
        <v>18</v>
      </c>
      <c r="C25" s="7" t="s">
        <v>21</v>
      </c>
      <c r="D25" s="8">
        <v>15000</v>
      </c>
      <c r="E25" s="8">
        <v>0</v>
      </c>
      <c r="F25" s="8">
        <v>25</v>
      </c>
      <c r="G25" s="8">
        <v>430.5</v>
      </c>
      <c r="H25" s="8">
        <v>456</v>
      </c>
      <c r="I25" s="8">
        <v>0</v>
      </c>
      <c r="J25" s="3">
        <f t="shared" si="0"/>
        <v>911.5</v>
      </c>
      <c r="K25" s="3">
        <f t="shared" si="1"/>
        <v>14088.5</v>
      </c>
    </row>
    <row r="26" spans="1:11" x14ac:dyDescent="0.25">
      <c r="A26" s="5" t="s">
        <v>67</v>
      </c>
      <c r="B26" s="7" t="s">
        <v>80</v>
      </c>
      <c r="C26" s="7" t="s">
        <v>21</v>
      </c>
      <c r="D26" s="8">
        <v>50000</v>
      </c>
      <c r="E26" s="8">
        <v>2057.71</v>
      </c>
      <c r="F26" s="8">
        <v>25</v>
      </c>
      <c r="G26" s="8">
        <v>1435</v>
      </c>
      <c r="H26" s="8">
        <v>1520</v>
      </c>
      <c r="I26" s="8">
        <v>0</v>
      </c>
      <c r="J26" s="3">
        <f t="shared" si="0"/>
        <v>5037.71</v>
      </c>
      <c r="K26" s="3">
        <f t="shared" si="1"/>
        <v>44962.29</v>
      </c>
    </row>
    <row r="27" spans="1:11" x14ac:dyDescent="0.25">
      <c r="A27" s="5" t="s">
        <v>81</v>
      </c>
      <c r="B27" s="7" t="s">
        <v>70</v>
      </c>
      <c r="C27" s="7" t="s">
        <v>21</v>
      </c>
      <c r="D27" s="8">
        <v>70000</v>
      </c>
      <c r="E27" s="8">
        <v>5674.03</v>
      </c>
      <c r="F27" s="8">
        <v>25</v>
      </c>
      <c r="G27" s="8">
        <v>2009</v>
      </c>
      <c r="H27" s="8">
        <v>2128</v>
      </c>
      <c r="I27" s="8">
        <v>0</v>
      </c>
      <c r="J27" s="3">
        <f t="shared" si="0"/>
        <v>9836.0299999999988</v>
      </c>
      <c r="K27" s="3">
        <f t="shared" si="1"/>
        <v>60163.97</v>
      </c>
    </row>
    <row r="28" spans="1:11" x14ac:dyDescent="0.25">
      <c r="A28" s="5" t="s">
        <v>68</v>
      </c>
      <c r="B28" s="7" t="s">
        <v>69</v>
      </c>
      <c r="C28" s="7" t="s">
        <v>21</v>
      </c>
      <c r="D28" s="8">
        <v>14000</v>
      </c>
      <c r="E28" s="8">
        <v>0</v>
      </c>
      <c r="F28" s="8">
        <v>25</v>
      </c>
      <c r="G28" s="8">
        <v>401.8</v>
      </c>
      <c r="H28" s="8">
        <v>425.6</v>
      </c>
      <c r="I28" s="8">
        <v>0</v>
      </c>
      <c r="J28" s="3">
        <f t="shared" si="0"/>
        <v>852.40000000000009</v>
      </c>
      <c r="K28" s="3">
        <f t="shared" si="1"/>
        <v>13147.6</v>
      </c>
    </row>
    <row r="29" spans="1:11" x14ac:dyDescent="0.25">
      <c r="A29" s="5" t="s">
        <v>73</v>
      </c>
      <c r="B29" s="7" t="s">
        <v>74</v>
      </c>
      <c r="C29" s="7" t="s">
        <v>21</v>
      </c>
      <c r="D29" s="8">
        <v>30000</v>
      </c>
      <c r="E29" s="8">
        <v>0</v>
      </c>
      <c r="F29" s="8">
        <v>25</v>
      </c>
      <c r="G29" s="8">
        <v>861</v>
      </c>
      <c r="H29" s="8">
        <v>912</v>
      </c>
      <c r="I29" s="8">
        <v>0</v>
      </c>
      <c r="J29" s="3">
        <f t="shared" si="0"/>
        <v>1798</v>
      </c>
      <c r="K29" s="3">
        <f t="shared" si="1"/>
        <v>28202</v>
      </c>
    </row>
    <row r="30" spans="1:11" x14ac:dyDescent="0.25">
      <c r="A30" s="5" t="s">
        <v>86</v>
      </c>
      <c r="B30" s="7" t="s">
        <v>82</v>
      </c>
      <c r="C30" s="7" t="s">
        <v>21</v>
      </c>
      <c r="D30" s="8">
        <v>80000</v>
      </c>
      <c r="E30" s="8">
        <v>7847.94</v>
      </c>
      <c r="F30" s="8">
        <v>25</v>
      </c>
      <c r="G30" s="8">
        <v>2296</v>
      </c>
      <c r="H30" s="8">
        <v>2432</v>
      </c>
      <c r="I30" s="8">
        <v>6072</v>
      </c>
      <c r="J30" s="3">
        <f t="shared" si="0"/>
        <v>18672.939999999999</v>
      </c>
      <c r="K30" s="3">
        <f t="shared" si="1"/>
        <v>61327.06</v>
      </c>
    </row>
    <row r="31" spans="1:11" x14ac:dyDescent="0.25">
      <c r="A31" s="5" t="s">
        <v>83</v>
      </c>
      <c r="B31" s="5" t="s">
        <v>84</v>
      </c>
      <c r="C31" s="5" t="s">
        <v>41</v>
      </c>
      <c r="D31" s="3">
        <v>175000</v>
      </c>
      <c r="E31" s="3">
        <v>30882.36</v>
      </c>
      <c r="F31" s="3">
        <v>25</v>
      </c>
      <c r="G31" s="3">
        <v>4962.2299999999996</v>
      </c>
      <c r="H31" s="3">
        <v>2628.08</v>
      </c>
      <c r="I31" s="8">
        <v>0</v>
      </c>
      <c r="J31" s="3">
        <f t="shared" si="0"/>
        <v>38497.67</v>
      </c>
      <c r="K31" s="3">
        <f t="shared" si="1"/>
        <v>136502.33000000002</v>
      </c>
    </row>
    <row r="32" spans="1:11" x14ac:dyDescent="0.25">
      <c r="B32" s="13" t="s">
        <v>24</v>
      </c>
      <c r="C32" s="13"/>
      <c r="D32" s="6">
        <f t="shared" ref="D32:K32" si="2">SUM(D14:D31)</f>
        <v>1154781</v>
      </c>
      <c r="E32" s="6">
        <f t="shared" si="2"/>
        <v>126732.1</v>
      </c>
      <c r="F32" s="6">
        <f t="shared" si="2"/>
        <v>450</v>
      </c>
      <c r="G32" s="6">
        <f t="shared" si="2"/>
        <v>30869.17</v>
      </c>
      <c r="H32" s="6">
        <f t="shared" si="2"/>
        <v>27181.58</v>
      </c>
      <c r="I32" s="6">
        <f t="shared" si="2"/>
        <v>21024</v>
      </c>
      <c r="J32" s="6">
        <f t="shared" si="2"/>
        <v>206256.84999999998</v>
      </c>
      <c r="K32" s="6">
        <f t="shared" si="2"/>
        <v>948524.15000000014</v>
      </c>
    </row>
  </sheetData>
  <mergeCells count="5">
    <mergeCell ref="A7:K7"/>
    <mergeCell ref="A8:K8"/>
    <mergeCell ref="A10:K10"/>
    <mergeCell ref="A11:K11"/>
    <mergeCell ref="B32:C3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21"/>
  <sheetViews>
    <sheetView zoomScaleNormal="100" workbookViewId="0">
      <selection activeCell="A12" sqref="A12"/>
    </sheetView>
  </sheetViews>
  <sheetFormatPr defaultRowHeight="15" x14ac:dyDescent="0.25"/>
  <cols>
    <col min="1" max="1" width="34" bestFit="1" customWidth="1"/>
    <col min="2" max="2" width="33.570312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7" width="8" bestFit="1" customWidth="1"/>
    <col min="8" max="8" width="8" customWidth="1"/>
    <col min="9" max="9" width="12.5703125" bestFit="1" customWidth="1"/>
    <col min="10" max="10" width="13.7109375" bestFit="1" customWidth="1"/>
  </cols>
  <sheetData>
    <row r="7" spans="1:12" ht="19.5" x14ac:dyDescent="0.25">
      <c r="A7" s="10" t="s">
        <v>10</v>
      </c>
      <c r="B7" s="10"/>
      <c r="C7" s="10"/>
      <c r="D7" s="10"/>
      <c r="E7" s="10"/>
      <c r="F7" s="10"/>
      <c r="G7" s="10"/>
      <c r="H7" s="10"/>
      <c r="I7" s="10"/>
      <c r="J7" s="10"/>
    </row>
    <row r="8" spans="1:12" ht="18.75" x14ac:dyDescent="0.25">
      <c r="A8" s="11" t="s">
        <v>50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2" ht="18" x14ac:dyDescent="0.25">
      <c r="A10" s="12" t="s">
        <v>35</v>
      </c>
      <c r="B10" s="12"/>
      <c r="C10" s="12"/>
      <c r="D10" s="12"/>
      <c r="E10" s="12"/>
      <c r="F10" s="12"/>
      <c r="G10" s="12"/>
      <c r="H10" s="12"/>
      <c r="I10" s="12"/>
      <c r="J10" s="12"/>
    </row>
    <row r="11" spans="1:12" ht="18" x14ac:dyDescent="0.25">
      <c r="A11" s="12" t="s">
        <v>89</v>
      </c>
      <c r="B11" s="12"/>
      <c r="C11" s="12"/>
      <c r="D11" s="12"/>
      <c r="E11" s="12"/>
      <c r="F11" s="12"/>
      <c r="G11" s="12"/>
      <c r="H11" s="12"/>
      <c r="I11" s="12"/>
      <c r="J11" s="12"/>
    </row>
    <row r="13" spans="1:12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2" x14ac:dyDescent="0.25">
      <c r="A14" s="5" t="s">
        <v>29</v>
      </c>
      <c r="B14" s="5" t="s">
        <v>28</v>
      </c>
      <c r="C14" s="5" t="s">
        <v>30</v>
      </c>
      <c r="D14" s="3">
        <v>6481</v>
      </c>
      <c r="E14" s="3">
        <f t="shared" ref="E14:E20" si="0">D14*10%</f>
        <v>648.1</v>
      </c>
      <c r="F14" s="3">
        <v>0</v>
      </c>
      <c r="G14" s="3">
        <v>0</v>
      </c>
      <c r="H14" s="3">
        <v>0</v>
      </c>
      <c r="I14" s="3">
        <f>SUM(E14:H14)</f>
        <v>648.1</v>
      </c>
      <c r="J14" s="3">
        <f t="shared" ref="J14:J16" si="1">D14-I14</f>
        <v>5832.9</v>
      </c>
    </row>
    <row r="15" spans="1:12" x14ac:dyDescent="0.25">
      <c r="A15" s="5" t="s">
        <v>58</v>
      </c>
      <c r="B15" s="5" t="s">
        <v>28</v>
      </c>
      <c r="C15" s="5" t="s">
        <v>31</v>
      </c>
      <c r="D15" s="3">
        <v>15000</v>
      </c>
      <c r="E15" s="3">
        <f t="shared" si="0"/>
        <v>1500</v>
      </c>
      <c r="F15" s="3">
        <v>0</v>
      </c>
      <c r="G15" s="3">
        <v>0</v>
      </c>
      <c r="H15" s="3">
        <v>0</v>
      </c>
      <c r="I15" s="3">
        <f t="shared" ref="I15:I20" si="2">SUM(E15:H15)</f>
        <v>1500</v>
      </c>
      <c r="J15" s="3">
        <f t="shared" si="1"/>
        <v>13500</v>
      </c>
    </row>
    <row r="16" spans="1:12" x14ac:dyDescent="0.25">
      <c r="A16" s="5" t="s">
        <v>32</v>
      </c>
      <c r="B16" s="5" t="s">
        <v>33</v>
      </c>
      <c r="C16" s="5" t="s">
        <v>34</v>
      </c>
      <c r="D16" s="3">
        <v>6900</v>
      </c>
      <c r="E16" s="3">
        <f t="shared" si="0"/>
        <v>690</v>
      </c>
      <c r="F16" s="3">
        <v>0</v>
      </c>
      <c r="G16" s="3">
        <v>0</v>
      </c>
      <c r="H16" s="3">
        <v>0</v>
      </c>
      <c r="I16" s="3">
        <f t="shared" si="2"/>
        <v>690</v>
      </c>
      <c r="J16" s="3">
        <f t="shared" si="1"/>
        <v>6210</v>
      </c>
    </row>
    <row r="17" spans="1:10" x14ac:dyDescent="0.25">
      <c r="A17" s="5" t="s">
        <v>36</v>
      </c>
      <c r="B17" s="5" t="s">
        <v>37</v>
      </c>
      <c r="C17" s="5" t="s">
        <v>38</v>
      </c>
      <c r="D17" s="3">
        <v>47500</v>
      </c>
      <c r="E17" s="3">
        <f t="shared" si="0"/>
        <v>4750</v>
      </c>
      <c r="F17" s="3">
        <v>0</v>
      </c>
      <c r="G17" s="3">
        <v>0</v>
      </c>
      <c r="H17" s="3">
        <v>0</v>
      </c>
      <c r="I17" s="3">
        <f t="shared" si="2"/>
        <v>4750</v>
      </c>
      <c r="J17" s="3">
        <f>D17-I17</f>
        <v>42750</v>
      </c>
    </row>
    <row r="18" spans="1:10" x14ac:dyDescent="0.25">
      <c r="A18" s="5" t="s">
        <v>48</v>
      </c>
      <c r="B18" s="5" t="s">
        <v>37</v>
      </c>
      <c r="C18" s="5" t="s">
        <v>49</v>
      </c>
      <c r="D18" s="3">
        <v>26000</v>
      </c>
      <c r="E18" s="3">
        <f t="shared" si="0"/>
        <v>2600</v>
      </c>
      <c r="F18" s="3">
        <v>0</v>
      </c>
      <c r="G18" s="3">
        <v>0</v>
      </c>
      <c r="H18" s="3">
        <v>0</v>
      </c>
      <c r="I18" s="3">
        <f t="shared" si="2"/>
        <v>2600</v>
      </c>
      <c r="J18" s="3">
        <f>D18-I18</f>
        <v>23400</v>
      </c>
    </row>
    <row r="19" spans="1:10" x14ac:dyDescent="0.25">
      <c r="A19" s="5" t="s">
        <v>59</v>
      </c>
      <c r="B19" s="9" t="s">
        <v>60</v>
      </c>
      <c r="C19" s="5" t="s">
        <v>63</v>
      </c>
      <c r="D19" s="8">
        <v>15000</v>
      </c>
      <c r="E19" s="8">
        <f t="shared" si="0"/>
        <v>1500</v>
      </c>
      <c r="F19" s="8">
        <v>0</v>
      </c>
      <c r="G19" s="8">
        <v>0</v>
      </c>
      <c r="H19" s="8">
        <v>0</v>
      </c>
      <c r="I19" s="3">
        <f t="shared" si="2"/>
        <v>1500</v>
      </c>
      <c r="J19" s="8">
        <f>D19-I19</f>
        <v>13500</v>
      </c>
    </row>
    <row r="20" spans="1:10" x14ac:dyDescent="0.25">
      <c r="A20" s="5" t="s">
        <v>61</v>
      </c>
      <c r="B20" s="9" t="s">
        <v>62</v>
      </c>
      <c r="C20" s="5" t="s">
        <v>64</v>
      </c>
      <c r="D20" s="8">
        <v>40000</v>
      </c>
      <c r="E20" s="8">
        <f t="shared" si="0"/>
        <v>4000</v>
      </c>
      <c r="F20" s="8">
        <v>0</v>
      </c>
      <c r="G20" s="8">
        <v>0</v>
      </c>
      <c r="H20" s="8">
        <v>0</v>
      </c>
      <c r="I20" s="3">
        <f t="shared" si="2"/>
        <v>4000</v>
      </c>
      <c r="J20" s="8">
        <f>D20-I20</f>
        <v>36000</v>
      </c>
    </row>
    <row r="21" spans="1:10" x14ac:dyDescent="0.25">
      <c r="B21" s="14" t="s">
        <v>12</v>
      </c>
      <c r="C21" s="15"/>
      <c r="D21" s="4">
        <f t="shared" ref="D21:J21" si="3">SUM(D14:D20)</f>
        <v>156881</v>
      </c>
      <c r="E21" s="4">
        <f t="shared" si="3"/>
        <v>15688.1</v>
      </c>
      <c r="F21" s="4">
        <f t="shared" si="3"/>
        <v>0</v>
      </c>
      <c r="G21" s="4">
        <f t="shared" si="3"/>
        <v>0</v>
      </c>
      <c r="H21" s="4">
        <f t="shared" si="3"/>
        <v>0</v>
      </c>
      <c r="I21" s="4">
        <f t="shared" si="3"/>
        <v>15688.1</v>
      </c>
      <c r="J21" s="4">
        <f t="shared" si="3"/>
        <v>141192.9</v>
      </c>
    </row>
  </sheetData>
  <mergeCells count="5">
    <mergeCell ref="A7:J7"/>
    <mergeCell ref="A10:J10"/>
    <mergeCell ref="A11:J11"/>
    <mergeCell ref="B21:C21"/>
    <mergeCell ref="A8:L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2"/>
  <sheetViews>
    <sheetView zoomScaleNormal="100" workbookViewId="0">
      <selection activeCell="A12" sqref="A12"/>
    </sheetView>
  </sheetViews>
  <sheetFormatPr defaultRowHeight="15" x14ac:dyDescent="0.25"/>
  <cols>
    <col min="1" max="1" width="35.140625" bestFit="1" customWidth="1"/>
    <col min="2" max="2" width="37.710937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8" width="8" bestFit="1" customWidth="1"/>
    <col min="9" max="9" width="12.5703125" bestFit="1" customWidth="1"/>
    <col min="10" max="10" width="13.7109375" bestFit="1" customWidth="1"/>
  </cols>
  <sheetData>
    <row r="7" spans="1:11" ht="19.5" x14ac:dyDescent="0.25">
      <c r="A7" s="10" t="s">
        <v>10</v>
      </c>
      <c r="B7" s="10"/>
      <c r="C7" s="10"/>
      <c r="D7" s="10"/>
      <c r="E7" s="10"/>
      <c r="F7" s="10"/>
      <c r="G7" s="10"/>
      <c r="H7" s="10"/>
      <c r="I7" s="10"/>
      <c r="J7" s="10"/>
    </row>
    <row r="8" spans="1:11" ht="18.75" x14ac:dyDescent="0.25">
      <c r="A8" s="11" t="s">
        <v>50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ht="18" x14ac:dyDescent="0.25">
      <c r="A10" s="12" t="s">
        <v>39</v>
      </c>
      <c r="B10" s="12"/>
      <c r="C10" s="12"/>
      <c r="D10" s="12"/>
      <c r="E10" s="12"/>
      <c r="F10" s="12"/>
      <c r="G10" s="12"/>
      <c r="H10" s="12"/>
      <c r="I10" s="12"/>
      <c r="J10" s="12"/>
    </row>
    <row r="11" spans="1:11" ht="18" x14ac:dyDescent="0.25">
      <c r="A11" s="12" t="s">
        <v>89</v>
      </c>
      <c r="B11" s="12"/>
      <c r="C11" s="12"/>
      <c r="D11" s="12"/>
      <c r="E11" s="12"/>
      <c r="F11" s="12"/>
      <c r="G11" s="12"/>
      <c r="H11" s="12"/>
      <c r="I11" s="12"/>
      <c r="J11" s="12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1" x14ac:dyDescent="0.25">
      <c r="A14" s="5" t="s">
        <v>65</v>
      </c>
      <c r="B14" s="5" t="s">
        <v>66</v>
      </c>
      <c r="C14" s="5" t="s">
        <v>41</v>
      </c>
      <c r="D14" s="3">
        <v>70000</v>
      </c>
      <c r="E14" s="3">
        <f>D14*10%</f>
        <v>7000</v>
      </c>
      <c r="F14" s="3">
        <v>0</v>
      </c>
      <c r="G14" s="3">
        <v>0</v>
      </c>
      <c r="H14" s="3">
        <v>0</v>
      </c>
      <c r="I14" s="3">
        <f>SUM(E14:H14)</f>
        <v>7000</v>
      </c>
      <c r="J14" s="3">
        <f>D14-I14</f>
        <v>63000</v>
      </c>
    </row>
    <row r="15" spans="1:11" x14ac:dyDescent="0.25">
      <c r="A15" s="5" t="s">
        <v>85</v>
      </c>
      <c r="B15" s="5" t="s">
        <v>69</v>
      </c>
      <c r="C15" s="5" t="s">
        <v>41</v>
      </c>
      <c r="D15" s="3">
        <v>10000</v>
      </c>
      <c r="E15" s="3">
        <f>D15*10%</f>
        <v>1000</v>
      </c>
      <c r="F15" s="3">
        <v>0</v>
      </c>
      <c r="G15" s="3">
        <v>0</v>
      </c>
      <c r="H15" s="3">
        <v>0</v>
      </c>
      <c r="I15" s="3">
        <f>SUM(E15:H15)</f>
        <v>1000</v>
      </c>
      <c r="J15" s="3">
        <f>D15-I15</f>
        <v>9000</v>
      </c>
    </row>
    <row r="16" spans="1:11" x14ac:dyDescent="0.25">
      <c r="A16" s="5" t="s">
        <v>87</v>
      </c>
      <c r="B16" s="5" t="s">
        <v>88</v>
      </c>
      <c r="C16" s="5" t="s">
        <v>41</v>
      </c>
      <c r="D16" s="3">
        <v>50000</v>
      </c>
      <c r="E16" s="3">
        <f>D16*10%</f>
        <v>5000</v>
      </c>
      <c r="F16" s="3">
        <v>0</v>
      </c>
      <c r="G16" s="3">
        <v>0</v>
      </c>
      <c r="H16" s="3">
        <v>0</v>
      </c>
      <c r="I16" s="3">
        <f>SUM(E16:H16)</f>
        <v>5000</v>
      </c>
      <c r="J16" s="3">
        <f>D16-I16</f>
        <v>45000</v>
      </c>
    </row>
    <row r="17" spans="1:10" x14ac:dyDescent="0.25">
      <c r="A17" s="5" t="s">
        <v>71</v>
      </c>
      <c r="B17" s="5" t="s">
        <v>72</v>
      </c>
      <c r="C17" s="5" t="s">
        <v>41</v>
      </c>
      <c r="D17" s="3">
        <v>40000</v>
      </c>
      <c r="E17" s="3">
        <f t="shared" ref="E17:E21" si="0">D17*10%</f>
        <v>4000</v>
      </c>
      <c r="F17" s="3">
        <v>0</v>
      </c>
      <c r="G17" s="3">
        <v>0</v>
      </c>
      <c r="H17" s="3">
        <v>0</v>
      </c>
      <c r="I17" s="3">
        <f t="shared" ref="I17:I21" si="1">SUM(E17:H17)</f>
        <v>4000</v>
      </c>
      <c r="J17" s="3">
        <f t="shared" ref="J17:J21" si="2">D17-I17</f>
        <v>36000</v>
      </c>
    </row>
    <row r="18" spans="1:10" x14ac:dyDescent="0.25">
      <c r="A18" s="5" t="s">
        <v>42</v>
      </c>
      <c r="B18" s="9" t="s">
        <v>75</v>
      </c>
      <c r="C18" s="5" t="s">
        <v>41</v>
      </c>
      <c r="D18" s="8">
        <v>35000</v>
      </c>
      <c r="E18" s="8">
        <f t="shared" si="0"/>
        <v>3500</v>
      </c>
      <c r="F18" s="3">
        <v>0</v>
      </c>
      <c r="G18" s="3">
        <v>0</v>
      </c>
      <c r="H18" s="3">
        <v>0</v>
      </c>
      <c r="I18" s="3">
        <f t="shared" si="1"/>
        <v>3500</v>
      </c>
      <c r="J18" s="3">
        <f t="shared" si="2"/>
        <v>31500</v>
      </c>
    </row>
    <row r="19" spans="1:10" x14ac:dyDescent="0.25">
      <c r="A19" s="5" t="s">
        <v>76</v>
      </c>
      <c r="B19" s="9" t="s">
        <v>43</v>
      </c>
      <c r="C19" s="5" t="s">
        <v>41</v>
      </c>
      <c r="D19" s="8">
        <v>40000</v>
      </c>
      <c r="E19" s="8">
        <f t="shared" si="0"/>
        <v>4000</v>
      </c>
      <c r="F19" s="3">
        <v>0</v>
      </c>
      <c r="G19" s="3">
        <v>0</v>
      </c>
      <c r="H19" s="3">
        <v>0</v>
      </c>
      <c r="I19" s="3">
        <f t="shared" si="1"/>
        <v>4000</v>
      </c>
      <c r="J19" s="3">
        <f t="shared" si="2"/>
        <v>36000</v>
      </c>
    </row>
    <row r="20" spans="1:10" x14ac:dyDescent="0.25">
      <c r="A20" s="5" t="s">
        <v>40</v>
      </c>
      <c r="B20" s="9" t="s">
        <v>77</v>
      </c>
      <c r="C20" s="5" t="s">
        <v>41</v>
      </c>
      <c r="D20" s="8">
        <v>15000</v>
      </c>
      <c r="E20" s="8">
        <f t="shared" si="0"/>
        <v>1500</v>
      </c>
      <c r="F20" s="3">
        <v>0</v>
      </c>
      <c r="G20" s="3">
        <v>0</v>
      </c>
      <c r="H20" s="3">
        <v>0</v>
      </c>
      <c r="I20" s="3">
        <f t="shared" si="1"/>
        <v>1500</v>
      </c>
      <c r="J20" s="3">
        <f t="shared" si="2"/>
        <v>13500</v>
      </c>
    </row>
    <row r="21" spans="1:10" x14ac:dyDescent="0.25">
      <c r="A21" s="5" t="s">
        <v>78</v>
      </c>
      <c r="B21" s="9" t="s">
        <v>79</v>
      </c>
      <c r="C21" s="5" t="s">
        <v>41</v>
      </c>
      <c r="D21" s="8">
        <v>55500</v>
      </c>
      <c r="E21" s="8">
        <f t="shared" si="0"/>
        <v>5550</v>
      </c>
      <c r="F21" s="3">
        <v>0</v>
      </c>
      <c r="G21" s="3">
        <v>0</v>
      </c>
      <c r="H21" s="3">
        <v>0</v>
      </c>
      <c r="I21" s="3">
        <f t="shared" si="1"/>
        <v>5550</v>
      </c>
      <c r="J21" s="3">
        <f t="shared" si="2"/>
        <v>49950</v>
      </c>
    </row>
    <row r="22" spans="1:10" x14ac:dyDescent="0.25">
      <c r="B22" s="14" t="s">
        <v>12</v>
      </c>
      <c r="C22" s="15"/>
      <c r="D22" s="4">
        <f>SUM(D14:D21)</f>
        <v>315500</v>
      </c>
      <c r="E22" s="4">
        <f>SUM(E14:E21)</f>
        <v>31550</v>
      </c>
      <c r="F22" s="4">
        <f>SUM(F14:F21)</f>
        <v>0</v>
      </c>
      <c r="G22" s="4">
        <f>SUM(G14:G21)</f>
        <v>0</v>
      </c>
      <c r="H22" s="4">
        <f>SUM(H14:H21)</f>
        <v>0</v>
      </c>
      <c r="I22" s="4">
        <f>SUM(I14:I21)</f>
        <v>31550</v>
      </c>
      <c r="J22" s="4">
        <f>SUM(J14:J21)</f>
        <v>283950</v>
      </c>
    </row>
  </sheetData>
  <mergeCells count="5">
    <mergeCell ref="A7:J7"/>
    <mergeCell ref="A10:J10"/>
    <mergeCell ref="A11:J11"/>
    <mergeCell ref="B22:C22"/>
    <mergeCell ref="A8:K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2018-02-01T18:09:51Z</dcterms:modified>
</cp:coreProperties>
</file>