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E23" i="3"/>
  <c r="F23" i="3"/>
  <c r="G23" i="3"/>
  <c r="H23" i="3"/>
  <c r="I23" i="3"/>
  <c r="J23" i="3"/>
  <c r="F22" i="3"/>
  <c r="I22" i="3" s="1"/>
  <c r="J22" i="3" s="1"/>
  <c r="D27" i="1" l="1"/>
  <c r="E27" i="1"/>
  <c r="F27" i="1"/>
  <c r="G27" i="1"/>
  <c r="H27" i="1"/>
  <c r="I27" i="1"/>
  <c r="J27" i="1"/>
  <c r="K27" i="1"/>
  <c r="J26" i="1"/>
  <c r="K26" i="1" s="1"/>
  <c r="F21" i="3" l="1"/>
  <c r="I21" i="3" s="1"/>
  <c r="J21" i="3" s="1"/>
  <c r="F20" i="3"/>
  <c r="I20" i="3" s="1"/>
  <c r="J20" i="3" s="1"/>
  <c r="G21" i="2" l="1"/>
  <c r="E21" i="2"/>
  <c r="D21" i="2"/>
  <c r="F20" i="2"/>
  <c r="H20" i="2" s="1"/>
  <c r="I20" i="2" s="1"/>
  <c r="J25" i="1" l="1"/>
  <c r="K25" i="1" s="1"/>
  <c r="F19" i="2"/>
  <c r="H19" i="2" s="1"/>
  <c r="I19" i="2" s="1"/>
  <c r="F19" i="3"/>
  <c r="I19" i="3" s="1"/>
  <c r="J19" i="3" s="1"/>
  <c r="J24" i="1" l="1"/>
  <c r="K24" i="1" s="1"/>
  <c r="F15" i="2" l="1"/>
  <c r="H15" i="2" s="1"/>
  <c r="I15" i="2" s="1"/>
  <c r="F15" i="3"/>
  <c r="I15" i="3" s="1"/>
  <c r="J15" i="3" s="1"/>
  <c r="F14" i="3"/>
  <c r="F16" i="3"/>
  <c r="F17" i="3"/>
  <c r="F18" i="3"/>
  <c r="J15" i="1" l="1"/>
  <c r="J16" i="1"/>
  <c r="J17" i="1"/>
  <c r="J18" i="1"/>
  <c r="J19" i="1"/>
  <c r="J20" i="1"/>
  <c r="J21" i="1"/>
  <c r="J22" i="1"/>
  <c r="J23" i="1"/>
  <c r="J14" i="1"/>
  <c r="F18" i="2" l="1"/>
  <c r="H18" i="2" s="1"/>
  <c r="I18" i="2" s="1"/>
  <c r="K22" i="1" l="1"/>
  <c r="K23" i="1"/>
  <c r="I18" i="3" l="1"/>
  <c r="J18" i="3" s="1"/>
  <c r="I17" i="3"/>
  <c r="J17" i="3" s="1"/>
  <c r="I16" i="3"/>
  <c r="J16" i="3" s="1"/>
  <c r="I14" i="3"/>
  <c r="J14" i="3" l="1"/>
  <c r="F14" i="2" l="1"/>
  <c r="F16" i="2"/>
  <c r="F17" i="2"/>
  <c r="F21" i="2" l="1"/>
  <c r="H14" i="2"/>
  <c r="H16" i="2"/>
  <c r="I16" i="2" s="1"/>
  <c r="H17" i="2"/>
  <c r="I17" i="2" s="1"/>
  <c r="K19" i="1"/>
  <c r="H21" i="2" l="1"/>
  <c r="I14" i="2"/>
  <c r="I21" i="2" s="1"/>
  <c r="K17" i="1"/>
  <c r="K20" i="1"/>
  <c r="K21" i="1"/>
  <c r="K15" i="1"/>
  <c r="K16" i="1"/>
  <c r="K18" i="1"/>
  <c r="K14" i="1" l="1"/>
</calcChain>
</file>

<file path=xl/sharedStrings.xml><?xml version="1.0" encoding="utf-8"?>
<sst xmlns="http://schemas.openxmlformats.org/spreadsheetml/2006/main" count="132" uniqueCount="84">
  <si>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</si>
  <si>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</si>
  <si>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</si>
  <si>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</si>
  <si>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</si>
  <si>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</si>
  <si>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</si>
  <si>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</si>
  <si>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</si>
  <si>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</si>
  <si>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</si>
  <si>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</si>
  <si>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</si>
  <si>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</si>
  <si>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</si>
  <si>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</si>
  <si>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</si>
  <si>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</si>
  <si>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</si>
  <si>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</si>
  <si>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</si>
  <si>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</si>
  <si>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</si>
  <si>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</si>
  <si>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</si>
  <si>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</si>
  <si>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</si>
  <si>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</si>
  <si>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</si>
  <si>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</si>
  <si>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</si>
  <si>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</si>
  <si>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</si>
  <si>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</si>
  <si>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</si>
  <si>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</si>
  <si>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</si>
  <si>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</si>
  <si>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</si>
  <si>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</si>
  <si>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</si>
  <si>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</si>
  <si>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</si>
  <si>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</si>
  <si>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</si>
  <si>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</si>
  <si>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</si>
  <si>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</si>
  <si>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</si>
  <si>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</si>
  <si>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</si>
  <si>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</si>
  <si>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</si>
  <si>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</si>
  <si>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</si>
  <si>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</si>
  <si>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</si>
  <si>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</si>
  <si>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</si>
  <si>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</si>
  <si>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</si>
  <si>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</si>
  <si>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</si>
  <si>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</si>
  <si>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</si>
  <si>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</si>
  <si>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</si>
  <si>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</si>
  <si>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CRISTIAN RAMIREZ DE LA ROSA</t>
  </si>
  <si>
    <t>SEGURIDAD/PRESIDENTE ANAMAR</t>
  </si>
  <si>
    <t>001-1515677-0</t>
  </si>
  <si>
    <t>JOSE LUIS NUÑEZ RAMIREZ</t>
  </si>
  <si>
    <t>ENC. DIV. OCEANOGRAFICA</t>
  </si>
  <si>
    <t>001-1168346-2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</si>
  <si>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</si>
  <si>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</si>
  <si>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</si>
  <si>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</si>
  <si>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</si>
  <si>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</si>
  <si>
    <r>
      <t>Correspondiente al mes de Noviembre  del</t>
    </r>
    <r>
      <rPr>
        <b/>
        <u/>
        <sz val="14"/>
        <rFont val="Arial"/>
        <family val="2"/>
      </rPr>
      <t xml:space="preserve"> 2012</t>
    </r>
  </si>
  <si>
    <t>Correspondiente al mes de Noviembre del 2012</t>
  </si>
  <si>
    <t>HECTOR YAMIL RODRIGUEZ ASILIS</t>
  </si>
  <si>
    <t>ENC. DIVISION GEOMETRICA BATIMETRICA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</si>
</sst>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90054</xdr:rowOff>
    </xdr:from>
    <xdr:to>
      <xdr:col>4</xdr:col>
      <xdr:colOff>263335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2</xdr:col>
      <xdr:colOff>720536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7"/>
  <sheetViews>
    <sheetView tabSelected="1" topLeftCell="B9" zoomScaleNormal="100" workbookViewId="0">
      <selection activeCell="K26" sqref="K26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80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3" si="0">D14-J14</f>
        <v>137201.66</v>
      </c>
    </row>
    <row r="15" spans="1:11" x14ac:dyDescent="0.25">
      <c r="A15" s="5" t="s">
        <v>25</v>
      </c>
      <c r="B15" s="5" t="s">
        <v>26</v>
      </c>
      <c r="C15" s="5" t="s">
        <v>21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3" si="1">SUM(E15:I15)</f>
        <v>31512.61</v>
      </c>
      <c r="K15" s="3">
        <f t="shared" si="0"/>
        <v>118487.39</v>
      </c>
    </row>
    <row r="16" spans="1:11" x14ac:dyDescent="0.25">
      <c r="A16" s="5" t="s">
        <v>27</v>
      </c>
      <c r="B16" s="5" t="s">
        <v>28</v>
      </c>
      <c r="C16" s="5" t="s">
        <v>21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21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29</v>
      </c>
      <c r="B18" s="5" t="s">
        <v>30</v>
      </c>
      <c r="C18" s="5" t="s">
        <v>21</v>
      </c>
      <c r="D18" s="3">
        <v>50000</v>
      </c>
      <c r="E18" s="3">
        <v>2057.71</v>
      </c>
      <c r="F18" s="3">
        <v>25</v>
      </c>
      <c r="G18" s="3">
        <v>1435</v>
      </c>
      <c r="H18" s="3">
        <v>1520</v>
      </c>
      <c r="I18" s="3">
        <v>0</v>
      </c>
      <c r="J18" s="3">
        <f t="shared" si="1"/>
        <v>5037.71</v>
      </c>
      <c r="K18" s="3">
        <f t="shared" si="0"/>
        <v>44962.29</v>
      </c>
    </row>
    <row r="19" spans="1:11" x14ac:dyDescent="0.25">
      <c r="A19" s="5" t="s">
        <v>31</v>
      </c>
      <c r="B19" s="5" t="s">
        <v>32</v>
      </c>
      <c r="C19" s="5" t="s">
        <v>21</v>
      </c>
      <c r="D19" s="3">
        <v>6481</v>
      </c>
      <c r="E19" s="3">
        <v>0</v>
      </c>
      <c r="F19" s="3">
        <v>25</v>
      </c>
      <c r="G19" s="3">
        <v>186</v>
      </c>
      <c r="H19" s="3">
        <v>197.02</v>
      </c>
      <c r="I19" s="3">
        <v>0</v>
      </c>
      <c r="J19" s="3">
        <f t="shared" si="1"/>
        <v>408.02</v>
      </c>
      <c r="K19" s="3">
        <f t="shared" si="0"/>
        <v>6072.98</v>
      </c>
    </row>
    <row r="20" spans="1:11" x14ac:dyDescent="0.25">
      <c r="A20" s="5" t="s">
        <v>15</v>
      </c>
      <c r="B20" s="5" t="s">
        <v>19</v>
      </c>
      <c r="C20" s="5" t="s">
        <v>21</v>
      </c>
      <c r="D20" s="3">
        <v>50000</v>
      </c>
      <c r="E20" s="3">
        <v>2057.71</v>
      </c>
      <c r="F20" s="3">
        <v>25</v>
      </c>
      <c r="G20" s="3">
        <v>1435</v>
      </c>
      <c r="H20" s="3">
        <v>1520</v>
      </c>
      <c r="I20" s="3">
        <v>0</v>
      </c>
      <c r="J20" s="3">
        <f t="shared" si="1"/>
        <v>5037.71</v>
      </c>
      <c r="K20" s="3">
        <f t="shared" si="0"/>
        <v>44962.29</v>
      </c>
    </row>
    <row r="21" spans="1:11" x14ac:dyDescent="0.25">
      <c r="A21" s="5" t="s">
        <v>16</v>
      </c>
      <c r="B21" s="5" t="s">
        <v>20</v>
      </c>
      <c r="C21" s="5" t="s">
        <v>21</v>
      </c>
      <c r="D21" s="3">
        <v>14300</v>
      </c>
      <c r="E21" s="3">
        <v>0</v>
      </c>
      <c r="F21" s="3">
        <v>25</v>
      </c>
      <c r="G21" s="3">
        <v>410.41</v>
      </c>
      <c r="H21" s="3">
        <v>434.72</v>
      </c>
      <c r="I21" s="3">
        <v>0</v>
      </c>
      <c r="J21" s="3">
        <f t="shared" si="1"/>
        <v>870.13000000000011</v>
      </c>
      <c r="K21" s="3">
        <f t="shared" si="0"/>
        <v>13429.869999999999</v>
      </c>
    </row>
    <row r="22" spans="1:11" x14ac:dyDescent="0.25">
      <c r="A22" s="5" t="s">
        <v>52</v>
      </c>
      <c r="B22" s="5" t="s">
        <v>53</v>
      </c>
      <c r="C22" s="5" t="s">
        <v>21</v>
      </c>
      <c r="D22" s="3">
        <v>30000</v>
      </c>
      <c r="E22" s="3">
        <v>0</v>
      </c>
      <c r="F22" s="3">
        <v>25</v>
      </c>
      <c r="G22" s="3">
        <v>861</v>
      </c>
      <c r="H22" s="3">
        <v>912</v>
      </c>
      <c r="I22" s="3">
        <v>0</v>
      </c>
      <c r="J22" s="3">
        <f t="shared" si="1"/>
        <v>1798</v>
      </c>
      <c r="K22" s="3">
        <f t="shared" si="0"/>
        <v>28202</v>
      </c>
    </row>
    <row r="23" spans="1:11" x14ac:dyDescent="0.25">
      <c r="A23" s="5" t="s">
        <v>54</v>
      </c>
      <c r="B23" s="5" t="s">
        <v>55</v>
      </c>
      <c r="C23" s="5" t="s">
        <v>21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56</v>
      </c>
      <c r="B24" s="7" t="s">
        <v>57</v>
      </c>
      <c r="C24" s="5" t="s">
        <v>21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ref="J24" si="2">SUM(E24:I24)</f>
        <v>1798</v>
      </c>
      <c r="K24" s="3">
        <f t="shared" ref="K24" si="3">D24-J24</f>
        <v>28202</v>
      </c>
    </row>
    <row r="25" spans="1:11" x14ac:dyDescent="0.25">
      <c r="A25" s="5" t="s">
        <v>65</v>
      </c>
      <c r="B25" s="7" t="s">
        <v>66</v>
      </c>
      <c r="C25" s="5" t="s">
        <v>21</v>
      </c>
      <c r="D25" s="3">
        <v>25000</v>
      </c>
      <c r="E25" s="3">
        <v>0</v>
      </c>
      <c r="F25" s="3">
        <v>25</v>
      </c>
      <c r="G25" s="3">
        <v>717.5</v>
      </c>
      <c r="H25" s="3">
        <v>760</v>
      </c>
      <c r="I25" s="3">
        <v>0</v>
      </c>
      <c r="J25" s="3">
        <f t="shared" ref="J25" si="4">SUM(E25:I25)</f>
        <v>1502.5</v>
      </c>
      <c r="K25" s="3">
        <f t="shared" ref="K25" si="5">D25-J25</f>
        <v>23497.5</v>
      </c>
    </row>
    <row r="26" spans="1:11" x14ac:dyDescent="0.25">
      <c r="A26" s="5" t="s">
        <v>67</v>
      </c>
      <c r="B26" s="7" t="s">
        <v>18</v>
      </c>
      <c r="C26" s="5" t="s">
        <v>21</v>
      </c>
      <c r="D26" s="3">
        <v>12000</v>
      </c>
      <c r="E26" s="3">
        <v>0</v>
      </c>
      <c r="F26" s="3">
        <v>25</v>
      </c>
      <c r="G26" s="3">
        <v>344.4</v>
      </c>
      <c r="H26" s="3">
        <v>364.8</v>
      </c>
      <c r="I26" s="3">
        <v>0</v>
      </c>
      <c r="J26" s="3">
        <f t="shared" ref="J26" si="6">SUM(E26:I26)</f>
        <v>734.2</v>
      </c>
      <c r="K26" s="3">
        <f t="shared" ref="K26" si="7">D26-J26</f>
        <v>11265.8</v>
      </c>
    </row>
    <row r="27" spans="1:11" x14ac:dyDescent="0.25">
      <c r="B27" s="11" t="s">
        <v>24</v>
      </c>
      <c r="C27" s="11"/>
      <c r="D27" s="6">
        <f t="shared" ref="D27:K27" si="8">SUM(D14:D26)</f>
        <v>640781</v>
      </c>
      <c r="E27" s="6">
        <f t="shared" si="8"/>
        <v>62165.98</v>
      </c>
      <c r="F27" s="6">
        <f t="shared" si="8"/>
        <v>325</v>
      </c>
      <c r="G27" s="6">
        <f t="shared" si="8"/>
        <v>17720.550000000003</v>
      </c>
      <c r="H27" s="6">
        <f t="shared" si="8"/>
        <v>14210.199999999999</v>
      </c>
      <c r="I27" s="6">
        <f t="shared" si="8"/>
        <v>0</v>
      </c>
      <c r="J27" s="6">
        <f t="shared" si="8"/>
        <v>94421.73000000004</v>
      </c>
      <c r="K27" s="6">
        <f t="shared" si="8"/>
        <v>546359.27</v>
      </c>
    </row>
  </sheetData>
  <mergeCells count="5">
    <mergeCell ref="A7:K7"/>
    <mergeCell ref="A8:K8"/>
    <mergeCell ref="A10:K10"/>
    <mergeCell ref="A11:K11"/>
    <mergeCell ref="B27:C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topLeftCell="A2" zoomScaleNormal="100" workbookViewId="0">
      <selection activeCell="E20" sqref="E20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38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81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33</v>
      </c>
      <c r="B14" s="5" t="s">
        <v>32</v>
      </c>
      <c r="C14" s="5" t="s">
        <v>34</v>
      </c>
      <c r="D14" s="3">
        <v>6481</v>
      </c>
      <c r="E14" s="3">
        <v>0</v>
      </c>
      <c r="F14" s="3">
        <f t="shared" ref="F14:F16" si="0">D14*10%</f>
        <v>648.1</v>
      </c>
      <c r="G14" s="3">
        <v>0</v>
      </c>
      <c r="H14" s="3">
        <f t="shared" ref="H14:H16" si="1">SUM(E14:G14)</f>
        <v>648.1</v>
      </c>
      <c r="I14" s="3">
        <f t="shared" ref="I14:I16" si="2">D14-H14</f>
        <v>5832.9</v>
      </c>
    </row>
    <row r="15" spans="1:9" x14ac:dyDescent="0.25">
      <c r="A15" s="5" t="s">
        <v>63</v>
      </c>
      <c r="B15" s="5" t="s">
        <v>32</v>
      </c>
      <c r="C15" s="5" t="s">
        <v>64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35</v>
      </c>
      <c r="B16" s="5" t="s">
        <v>36</v>
      </c>
      <c r="C16" s="5" t="s">
        <v>37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39</v>
      </c>
      <c r="B17" s="5" t="s">
        <v>40</v>
      </c>
      <c r="C17" s="5" t="s">
        <v>41</v>
      </c>
      <c r="D17" s="3">
        <v>30000</v>
      </c>
      <c r="E17" s="3">
        <v>0</v>
      </c>
      <c r="F17" s="3">
        <f>D17*10%</f>
        <v>3000</v>
      </c>
      <c r="G17" s="3">
        <v>0</v>
      </c>
      <c r="H17" s="3">
        <f>SUM(E17:G17)</f>
        <v>3000</v>
      </c>
      <c r="I17" s="3">
        <f>D17-H17</f>
        <v>27000</v>
      </c>
    </row>
    <row r="18" spans="1:9" x14ac:dyDescent="0.25">
      <c r="A18" s="5" t="s">
        <v>58</v>
      </c>
      <c r="B18" s="5" t="s">
        <v>40</v>
      </c>
      <c r="C18" s="5" t="s">
        <v>59</v>
      </c>
      <c r="D18" s="3">
        <v>26000</v>
      </c>
      <c r="E18" s="3">
        <v>0</v>
      </c>
      <c r="F18" s="3">
        <f>D18*10%</f>
        <v>2600</v>
      </c>
      <c r="G18" s="3">
        <v>0</v>
      </c>
      <c r="H18" s="3">
        <f>SUM(E18:G18)</f>
        <v>2600</v>
      </c>
      <c r="I18" s="3">
        <f>D18-H18</f>
        <v>23400</v>
      </c>
    </row>
    <row r="19" spans="1:9" x14ac:dyDescent="0.25">
      <c r="A19" s="5" t="s">
        <v>68</v>
      </c>
      <c r="B19" s="5" t="s">
        <v>69</v>
      </c>
      <c r="C19" s="5" t="s">
        <v>70</v>
      </c>
      <c r="D19" s="3">
        <v>15000</v>
      </c>
      <c r="E19" s="3">
        <v>0</v>
      </c>
      <c r="F19" s="3">
        <f>D19*10%</f>
        <v>1500</v>
      </c>
      <c r="G19" s="3">
        <v>0</v>
      </c>
      <c r="H19" s="3">
        <f>SUM(E19:G19)</f>
        <v>1500</v>
      </c>
      <c r="I19" s="3">
        <f>D19-H19</f>
        <v>13500</v>
      </c>
    </row>
    <row r="20" spans="1:9" x14ac:dyDescent="0.25">
      <c r="A20" s="5" t="s">
        <v>71</v>
      </c>
      <c r="B20" s="5" t="s">
        <v>72</v>
      </c>
      <c r="C20" s="5" t="s">
        <v>73</v>
      </c>
      <c r="D20" s="3">
        <v>40000</v>
      </c>
      <c r="E20" s="3">
        <v>0</v>
      </c>
      <c r="F20" s="3">
        <f>D20*10%</f>
        <v>4000</v>
      </c>
      <c r="G20" s="3">
        <v>0</v>
      </c>
      <c r="H20" s="3">
        <f>SUM(E20:G20)</f>
        <v>4000</v>
      </c>
      <c r="I20" s="3">
        <f>D20-H20</f>
        <v>36000</v>
      </c>
    </row>
    <row r="21" spans="1:9" x14ac:dyDescent="0.25">
      <c r="B21" s="12" t="s">
        <v>12</v>
      </c>
      <c r="C21" s="13"/>
      <c r="D21" s="4">
        <f t="shared" ref="D21:I21" si="3">SUM(D14:D20)</f>
        <v>133981</v>
      </c>
      <c r="E21" s="4">
        <f t="shared" si="3"/>
        <v>0</v>
      </c>
      <c r="F21" s="4">
        <f t="shared" si="3"/>
        <v>13398.1</v>
      </c>
      <c r="G21" s="4">
        <f t="shared" si="3"/>
        <v>0</v>
      </c>
      <c r="H21" s="4">
        <f t="shared" si="3"/>
        <v>13398.1</v>
      </c>
      <c r="I21" s="4">
        <f t="shared" si="3"/>
        <v>120582.9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3"/>
  <sheetViews>
    <sheetView topLeftCell="A7" zoomScaleNormal="100" workbookViewId="0">
      <selection activeCell="J23" sqref="J23"/>
    </sheetView>
  </sheetViews>
  <sheetFormatPr defaultRowHeight="15" x14ac:dyDescent="0.25"/>
  <cols>
    <col min="1" max="1" width="47.5703125" bestFit="1" customWidth="1"/>
    <col min="2" max="2" width="39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81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22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43</v>
      </c>
      <c r="B14" s="5" t="s">
        <v>44</v>
      </c>
      <c r="C14" s="5" t="s">
        <v>45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61</v>
      </c>
      <c r="B15" s="5" t="s">
        <v>62</v>
      </c>
      <c r="C15" s="5" t="s">
        <v>45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47</v>
      </c>
      <c r="B16" s="5" t="s">
        <v>46</v>
      </c>
      <c r="C16" s="5" t="s">
        <v>45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48</v>
      </c>
      <c r="B17" s="5" t="s">
        <v>49</v>
      </c>
      <c r="C17" s="5" t="s">
        <v>45</v>
      </c>
      <c r="D17" s="3">
        <v>25000</v>
      </c>
      <c r="E17" s="3">
        <v>0</v>
      </c>
      <c r="F17" s="3">
        <f t="shared" ref="F17:F19" si="0">D17*10%</f>
        <v>2500</v>
      </c>
      <c r="G17" s="3">
        <v>0</v>
      </c>
      <c r="H17" s="3">
        <v>0</v>
      </c>
      <c r="I17" s="3">
        <f t="shared" ref="I17:I19" si="1">SUM(E17:H17)</f>
        <v>2500</v>
      </c>
      <c r="J17" s="3">
        <f t="shared" ref="J17:J19" si="2">D17-I17</f>
        <v>22500</v>
      </c>
    </row>
    <row r="18" spans="1:10" x14ac:dyDescent="0.25">
      <c r="A18" s="5" t="s">
        <v>50</v>
      </c>
      <c r="B18" s="5" t="s">
        <v>51</v>
      </c>
      <c r="C18" s="5" t="s">
        <v>45</v>
      </c>
      <c r="D18" s="3">
        <v>40000</v>
      </c>
      <c r="E18" s="3">
        <v>0</v>
      </c>
      <c r="F18" s="3">
        <f t="shared" si="0"/>
        <v>4000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74</v>
      </c>
      <c r="B19" s="5" t="s">
        <v>75</v>
      </c>
      <c r="C19" s="5" t="s">
        <v>45</v>
      </c>
      <c r="D19" s="3">
        <v>70000</v>
      </c>
      <c r="E19" s="3">
        <v>0</v>
      </c>
      <c r="F19" s="3">
        <f t="shared" si="0"/>
        <v>7000</v>
      </c>
      <c r="G19" s="3">
        <v>0</v>
      </c>
      <c r="H19" s="3">
        <v>0</v>
      </c>
      <c r="I19" s="3">
        <f t="shared" si="1"/>
        <v>7000</v>
      </c>
      <c r="J19" s="3">
        <f t="shared" si="2"/>
        <v>63000</v>
      </c>
    </row>
    <row r="20" spans="1:10" x14ac:dyDescent="0.25">
      <c r="A20" s="5" t="s">
        <v>76</v>
      </c>
      <c r="B20" s="5" t="s">
        <v>77</v>
      </c>
      <c r="C20" s="5" t="s">
        <v>45</v>
      </c>
      <c r="D20" s="3">
        <v>35000</v>
      </c>
      <c r="E20" s="3">
        <v>0</v>
      </c>
      <c r="F20" s="3">
        <f t="shared" ref="F20:F21" si="3">D20*10%</f>
        <v>3500</v>
      </c>
      <c r="G20" s="3">
        <v>0</v>
      </c>
      <c r="H20" s="3">
        <v>0</v>
      </c>
      <c r="I20" s="3">
        <f t="shared" ref="I20:I21" si="4">SUM(E20:H20)</f>
        <v>3500</v>
      </c>
      <c r="J20" s="3">
        <f t="shared" ref="J20:J21" si="5">D20-I20</f>
        <v>31500</v>
      </c>
    </row>
    <row r="21" spans="1:10" x14ac:dyDescent="0.25">
      <c r="A21" s="5" t="s">
        <v>78</v>
      </c>
      <c r="B21" s="5" t="s">
        <v>79</v>
      </c>
      <c r="C21" s="5" t="s">
        <v>45</v>
      </c>
      <c r="D21" s="3">
        <v>14000</v>
      </c>
      <c r="E21" s="3">
        <v>0</v>
      </c>
      <c r="F21" s="3">
        <f t="shared" si="3"/>
        <v>1400</v>
      </c>
      <c r="G21" s="3">
        <v>0</v>
      </c>
      <c r="H21" s="3">
        <v>0</v>
      </c>
      <c r="I21" s="3">
        <f t="shared" si="4"/>
        <v>1400</v>
      </c>
      <c r="J21" s="3">
        <f t="shared" si="5"/>
        <v>12600</v>
      </c>
    </row>
    <row r="22" spans="1:10" x14ac:dyDescent="0.25">
      <c r="A22" s="5" t="s">
        <v>82</v>
      </c>
      <c r="B22" s="5" t="s">
        <v>83</v>
      </c>
      <c r="C22" s="5" t="s">
        <v>45</v>
      </c>
      <c r="D22" s="3">
        <v>58333.5</v>
      </c>
      <c r="E22" s="3">
        <v>0</v>
      </c>
      <c r="F22" s="3">
        <f t="shared" ref="F22" si="6">D22*10%</f>
        <v>5833.35</v>
      </c>
      <c r="G22" s="3">
        <v>0</v>
      </c>
      <c r="H22" s="3">
        <v>0</v>
      </c>
      <c r="I22" s="3">
        <f t="shared" ref="I22" si="7">SUM(E22:H22)</f>
        <v>5833.35</v>
      </c>
      <c r="J22" s="3">
        <f t="shared" ref="J22" si="8">D22-I22</f>
        <v>52500.15</v>
      </c>
    </row>
    <row r="23" spans="1:10" x14ac:dyDescent="0.25">
      <c r="B23" s="12" t="s">
        <v>12</v>
      </c>
      <c r="C23" s="13"/>
      <c r="D23" s="4">
        <f>SUM(D14:D22)</f>
        <v>337333.5</v>
      </c>
      <c r="E23" s="4">
        <f>SUM(E14:E22)</f>
        <v>0</v>
      </c>
      <c r="F23" s="4">
        <f>SUM(F14:F22)</f>
        <v>33733.35</v>
      </c>
      <c r="G23" s="4">
        <f>SUM(G14:G22)</f>
        <v>0</v>
      </c>
      <c r="H23" s="4">
        <f>SUM(H14:H22)</f>
        <v>0</v>
      </c>
      <c r="I23" s="4">
        <f>SUM(I14:I22)</f>
        <v>33733.35</v>
      </c>
      <c r="J23" s="4">
        <f>SUM(J14:J22)</f>
        <v>303600.15000000002</v>
      </c>
    </row>
  </sheetData>
  <mergeCells count="5">
    <mergeCell ref="A7:J7"/>
    <mergeCell ref="A8:J8"/>
    <mergeCell ref="A10:J10"/>
    <mergeCell ref="A11:J11"/>
    <mergeCell ref="B23:C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2017-12-06T15:25:30Z</dcterms:modified>
</cp:coreProperties>
</file>