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K34" i="1"/>
  <c r="D16" i="2"/>
  <c r="E16" i="2"/>
  <c r="F16" i="2"/>
  <c r="G16" i="2"/>
  <c r="H16" i="2"/>
  <c r="I16" i="2"/>
  <c r="J16" i="2"/>
  <c r="I15" i="2"/>
  <c r="J15" i="2"/>
  <c r="D17" i="3"/>
  <c r="E17" i="3"/>
  <c r="F17" i="3"/>
  <c r="G17" i="3"/>
  <c r="H17" i="3"/>
  <c r="I17" i="3"/>
  <c r="J17" i="3"/>
  <c r="E15" i="3"/>
  <c r="I15" i="3" s="1"/>
  <c r="J15" i="3" s="1"/>
  <c r="E14" i="3"/>
  <c r="I14" i="3" s="1"/>
  <c r="J14" i="3" s="1"/>
  <c r="E16" i="3" l="1"/>
  <c r="I16" i="3" s="1"/>
  <c r="J16" i="3" s="1"/>
  <c r="J33" i="1" l="1"/>
  <c r="K33" i="1"/>
  <c r="J32" i="1" l="1"/>
  <c r="K32" i="1"/>
  <c r="D36" i="1" l="1"/>
  <c r="J30" i="1" l="1"/>
  <c r="K30" i="1" s="1"/>
  <c r="J31" i="1"/>
  <c r="K31" i="1" s="1"/>
  <c r="J35" i="1"/>
  <c r="K35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36" i="1" l="1"/>
  <c r="I36" i="1"/>
  <c r="G36" i="1"/>
  <c r="F36" i="1"/>
  <c r="E36" i="1"/>
  <c r="I14" i="2" l="1"/>
  <c r="J14" i="2" s="1"/>
  <c r="J36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6" i="1" l="1"/>
</calcChain>
</file>

<file path=xl/sharedStrings.xml><?xml version="1.0" encoding="utf-8"?>
<sst xmlns="http://schemas.openxmlformats.org/spreadsheetml/2006/main" count="127" uniqueCount="76">
  <si>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</si>
  <si>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</si>
  <si>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</si>
  <si>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</si>
  <si>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</si>
  <si>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</si>
  <si>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</si>
  <si>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</si>
  <si>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</si>
  <si>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</si>
  <si>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</si>
  <si>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</si>
  <si>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</si>
  <si>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</si>
  <si>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</si>
  <si>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</si>
  <si>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</si>
  <si>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</si>
  <si>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</si>
  <si>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</si>
  <si>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</si>
  <si>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</si>
  <si>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</si>
  <si>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</si>
  <si>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</si>
  <si>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</si>
  <si>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</si>
  <si>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</si>
  <si>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</si>
  <si>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</si>
  <si>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</si>
  <si>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</si>
  <si>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</si>
  <si>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</si>
  <si>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</si>
  <si>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</si>
  <si>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</si>
  <si>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</si>
  <si>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</si>
  <si>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</si>
  <si>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</si>
  <si>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</si>
  <si>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</si>
  <si>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</si>
  <si>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</si>
  <si>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</si>
  <si>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</si>
  <si>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</si>
  <si>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</si>
  <si>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</si>
  <si>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</si>
  <si>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</si>
  <si>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</si>
  <si>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</si>
  <si>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</si>
  <si>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</si>
  <si>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</si>
  <si>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</si>
  <si>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</si>
  <si>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</si>
  <si>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</si>
  <si>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</si>
  <si>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</si>
  <si>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CARLO ANDRES VARGAS ESPINAL</t>
  </si>
  <si>
    <t>ASISTENTE PRESIDENCIA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</si>
  <si>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</si>
  <si>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</si>
  <si>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</si>
  <si>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</si>
  <si>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</si>
  <si>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Correspondiente al mes de Octubre 2016</t>
  </si>
  <si>
    <t>DAVID FEDERICO DOMINGUEZ CASTILLO</t>
  </si>
  <si>
    <t>ENC. MANTENIMIENTO EMBARCACION</t>
  </si>
  <si>
    <t>083-0001523-0</t>
  </si>
  <si>
    <t>ROBINSON SKARLY JIMENEZ CABREJA</t>
  </si>
  <si>
    <t>SUPERVISOR BANCO CORALES MONTE CRISTY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</si>
</sst>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7"/>
  <sheetViews>
    <sheetView tabSelected="1" topLeftCell="A4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41.4257812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0</v>
      </c>
      <c r="J17" s="3">
        <f t="shared" si="0"/>
        <v>29058.71</v>
      </c>
      <c r="K17" s="3">
        <f t="shared" si="1"/>
        <v>110941.29000000001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56</v>
      </c>
      <c r="C20" s="5" t="s">
        <v>21</v>
      </c>
      <c r="D20" s="3">
        <v>110000</v>
      </c>
      <c r="E20" s="3">
        <v>14735.04</v>
      </c>
      <c r="F20" s="3">
        <v>25</v>
      </c>
      <c r="G20" s="3">
        <v>3157</v>
      </c>
      <c r="H20" s="3">
        <v>2995.92</v>
      </c>
      <c r="I20" s="3">
        <v>0</v>
      </c>
      <c r="J20" s="3">
        <f t="shared" si="0"/>
        <v>20912.96</v>
      </c>
      <c r="K20" s="3">
        <f t="shared" si="1"/>
        <v>89087.040000000008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67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1754.2</v>
      </c>
      <c r="J23" s="3">
        <f t="shared" si="0"/>
        <v>40316.289999999994</v>
      </c>
      <c r="K23" s="3">
        <f t="shared" si="1"/>
        <v>134683.71000000002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130000</v>
      </c>
      <c r="E26" s="8">
        <v>19591.54</v>
      </c>
      <c r="F26" s="8">
        <v>25</v>
      </c>
      <c r="G26" s="8">
        <v>3731</v>
      </c>
      <c r="H26" s="8">
        <v>2995.92</v>
      </c>
      <c r="I26" s="8">
        <v>8771</v>
      </c>
      <c r="J26" s="3">
        <f t="shared" si="0"/>
        <v>35114.46</v>
      </c>
      <c r="K26" s="3">
        <f t="shared" si="1"/>
        <v>94885.540000000008</v>
      </c>
    </row>
    <row r="27" spans="1:11" x14ac:dyDescent="0.25">
      <c r="A27" s="5" t="s">
        <v>49</v>
      </c>
      <c r="B27" s="7" t="s">
        <v>50</v>
      </c>
      <c r="C27" s="7" t="s">
        <v>21</v>
      </c>
      <c r="D27" s="3">
        <v>60000</v>
      </c>
      <c r="E27" s="3">
        <v>3616.78</v>
      </c>
      <c r="F27" s="3">
        <v>25</v>
      </c>
      <c r="G27" s="3">
        <v>1722</v>
      </c>
      <c r="H27" s="3">
        <v>1824</v>
      </c>
      <c r="I27" s="8">
        <v>0</v>
      </c>
      <c r="J27" s="3">
        <f t="shared" si="0"/>
        <v>7187.7800000000007</v>
      </c>
      <c r="K27" s="3">
        <f t="shared" ref="K27" si="2">D27-J27</f>
        <v>52812.22</v>
      </c>
    </row>
    <row r="28" spans="1:11" x14ac:dyDescent="0.25">
      <c r="A28" s="5" t="s">
        <v>51</v>
      </c>
      <c r="B28" s="7" t="s">
        <v>52</v>
      </c>
      <c r="C28" s="7" t="s">
        <v>21</v>
      </c>
      <c r="D28" s="3">
        <v>75000</v>
      </c>
      <c r="E28" s="3">
        <v>6439.48</v>
      </c>
      <c r="F28" s="3">
        <v>25</v>
      </c>
      <c r="G28" s="3">
        <v>2152.5</v>
      </c>
      <c r="H28" s="3">
        <v>2280</v>
      </c>
      <c r="I28" s="8">
        <v>0</v>
      </c>
      <c r="J28" s="3">
        <f t="shared" ref="J28:J29" si="3">SUM(E28:I28)</f>
        <v>10896.98</v>
      </c>
      <c r="K28" s="3">
        <f t="shared" ref="K28:K29" si="4">D28-J28</f>
        <v>64103.020000000004</v>
      </c>
    </row>
    <row r="29" spans="1:11" x14ac:dyDescent="0.25">
      <c r="A29" s="5" t="s">
        <v>53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54</v>
      </c>
      <c r="B30" s="7" t="s">
        <v>55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5" si="5">SUM(E30:I30)</f>
        <v>870.13000000000011</v>
      </c>
      <c r="K30" s="3">
        <f t="shared" ref="K30:K35" si="6">D30-J30</f>
        <v>13429.869999999999</v>
      </c>
    </row>
    <row r="31" spans="1:11" x14ac:dyDescent="0.25">
      <c r="A31" s="5" t="s">
        <v>57</v>
      </c>
      <c r="B31" s="7" t="s">
        <v>58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59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4" si="7">SUM(E32:I32)</f>
        <v>1147.9000000000001</v>
      </c>
      <c r="K32" s="3">
        <f t="shared" ref="K32:K34" si="8">D32-J32</f>
        <v>17852.099999999999</v>
      </c>
    </row>
    <row r="33" spans="1:11" x14ac:dyDescent="0.25">
      <c r="A33" s="5" t="s">
        <v>65</v>
      </c>
      <c r="B33" s="7" t="s">
        <v>66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68</v>
      </c>
      <c r="B34" s="7" t="s">
        <v>69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7"/>
        <v>1502.5</v>
      </c>
      <c r="K34" s="3">
        <f t="shared" si="8"/>
        <v>23497.5</v>
      </c>
    </row>
    <row r="35" spans="1:11" x14ac:dyDescent="0.25">
      <c r="A35" s="5" t="s">
        <v>74</v>
      </c>
      <c r="B35" s="7" t="s">
        <v>75</v>
      </c>
      <c r="C35" s="7" t="s">
        <v>21</v>
      </c>
      <c r="D35" s="3">
        <v>7000</v>
      </c>
      <c r="E35" s="3">
        <v>0</v>
      </c>
      <c r="F35" s="3">
        <v>25</v>
      </c>
      <c r="G35" s="3">
        <v>200.9</v>
      </c>
      <c r="H35" s="3">
        <v>212.8</v>
      </c>
      <c r="I35" s="8">
        <v>0</v>
      </c>
      <c r="J35" s="3">
        <f t="shared" si="5"/>
        <v>438.70000000000005</v>
      </c>
      <c r="K35" s="3">
        <f t="shared" si="6"/>
        <v>6561.3</v>
      </c>
    </row>
    <row r="36" spans="1:11" x14ac:dyDescent="0.25">
      <c r="B36" s="14" t="s">
        <v>24</v>
      </c>
      <c r="C36" s="14"/>
      <c r="D36" s="6">
        <f t="shared" ref="D36:K36" si="9">SUM(D14:D35)</f>
        <v>1478281</v>
      </c>
      <c r="E36" s="6">
        <f t="shared" si="9"/>
        <v>175827.88000000003</v>
      </c>
      <c r="F36" s="6">
        <f t="shared" si="9"/>
        <v>550</v>
      </c>
      <c r="G36" s="6">
        <f t="shared" si="9"/>
        <v>40908.430000000008</v>
      </c>
      <c r="H36" s="6">
        <f t="shared" si="9"/>
        <v>35447.339999999997</v>
      </c>
      <c r="I36" s="6">
        <f t="shared" si="9"/>
        <v>22493.060000000005</v>
      </c>
      <c r="J36" s="6">
        <f t="shared" si="9"/>
        <v>275226.71000000008</v>
      </c>
      <c r="K36" s="6">
        <f t="shared" si="9"/>
        <v>1203054.29</v>
      </c>
    </row>
    <row r="37" spans="1:11" x14ac:dyDescent="0.25">
      <c r="K37" s="10"/>
    </row>
  </sheetData>
  <mergeCells count="5">
    <mergeCell ref="A7:K7"/>
    <mergeCell ref="A8:K8"/>
    <mergeCell ref="A10:K10"/>
    <mergeCell ref="A11:K11"/>
    <mergeCell ref="B36:C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D16" sqref="D16:J16"/>
    </sheetView>
  </sheetViews>
  <sheetFormatPr defaultRowHeight="15" x14ac:dyDescent="0.25"/>
  <cols>
    <col min="1" max="1" width="36.5703125" bestFit="1" customWidth="1"/>
    <col min="2" max="2" width="35.710937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71</v>
      </c>
      <c r="B15" s="5" t="s">
        <v>72</v>
      </c>
      <c r="C15" s="5" t="s">
        <v>73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8000</v>
      </c>
    </row>
    <row r="16" spans="1:12" x14ac:dyDescent="0.25">
      <c r="B16" s="15" t="s">
        <v>12</v>
      </c>
      <c r="C16" s="16"/>
      <c r="D16" s="4">
        <f t="shared" ref="D16:J16" si="4">SUM(D14:D15)</f>
        <v>48000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48000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zoomScaleNormal="100" workbookViewId="0">
      <selection activeCell="D22" sqref="D2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63</v>
      </c>
      <c r="B14" s="9" t="s">
        <v>64</v>
      </c>
      <c r="C14" s="5" t="s">
        <v>29</v>
      </c>
      <c r="D14" s="8">
        <v>100000</v>
      </c>
      <c r="E14" s="8">
        <f t="shared" ref="E14:E15" si="0">D14*10%</f>
        <v>10000</v>
      </c>
      <c r="F14" s="3">
        <v>0</v>
      </c>
      <c r="G14" s="3">
        <v>0</v>
      </c>
      <c r="H14" s="3">
        <v>0</v>
      </c>
      <c r="I14" s="3">
        <f t="shared" ref="I14:I15" si="1">SUM(E14:H14)</f>
        <v>10000</v>
      </c>
      <c r="J14" s="3">
        <f t="shared" ref="J14:J15" si="2">D14-I14</f>
        <v>90000</v>
      </c>
    </row>
    <row r="15" spans="1:11" x14ac:dyDescent="0.25">
      <c r="A15" s="5" t="s">
        <v>30</v>
      </c>
      <c r="B15" s="9" t="s">
        <v>41</v>
      </c>
      <c r="C15" s="5" t="s">
        <v>29</v>
      </c>
      <c r="D15" s="8">
        <v>35000</v>
      </c>
      <c r="E15" s="8">
        <f t="shared" si="0"/>
        <v>3500</v>
      </c>
      <c r="F15" s="3">
        <v>0</v>
      </c>
      <c r="G15" s="3">
        <v>0</v>
      </c>
      <c r="H15" s="3">
        <v>0</v>
      </c>
      <c r="I15" s="3">
        <f t="shared" si="1"/>
        <v>3500</v>
      </c>
      <c r="J15" s="3">
        <f t="shared" si="2"/>
        <v>31500</v>
      </c>
    </row>
    <row r="16" spans="1:11" x14ac:dyDescent="0.25">
      <c r="A16" s="5" t="s">
        <v>61</v>
      </c>
      <c r="B16" s="9" t="s">
        <v>62</v>
      </c>
      <c r="C16" s="5" t="s">
        <v>29</v>
      </c>
      <c r="D16" s="8">
        <v>65000</v>
      </c>
      <c r="E16" s="8">
        <f t="shared" ref="E16" si="3">D16*10%</f>
        <v>6500</v>
      </c>
      <c r="F16" s="3">
        <v>0</v>
      </c>
      <c r="G16" s="3">
        <v>0</v>
      </c>
      <c r="H16" s="3">
        <v>0</v>
      </c>
      <c r="I16" s="3">
        <f t="shared" ref="I16" si="4">SUM(E16:H16)</f>
        <v>6500</v>
      </c>
      <c r="J16" s="3">
        <f t="shared" ref="J16" si="5">D16-I16</f>
        <v>58500</v>
      </c>
    </row>
    <row r="17" spans="2:10" x14ac:dyDescent="0.25">
      <c r="B17" s="15" t="s">
        <v>12</v>
      </c>
      <c r="C17" s="16"/>
      <c r="D17" s="4">
        <f t="shared" ref="D17:J17" si="6">SUM(D14:D16)</f>
        <v>200000</v>
      </c>
      <c r="E17" s="4">
        <f t="shared" si="6"/>
        <v>20000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20000</v>
      </c>
      <c r="J17" s="4">
        <f t="shared" si="6"/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2018-02-07T20:42:23Z</dcterms:modified>
</cp:coreProperties>
</file>