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4" i="1"/>
  <c r="K34" i="1" s="1"/>
  <c r="J35" i="1"/>
  <c r="K35" i="1" s="1"/>
  <c r="E17" i="3"/>
  <c r="I17" i="3" s="1"/>
  <c r="J17" i="3" s="1"/>
  <c r="E16" i="3"/>
  <c r="I16" i="3" s="1"/>
  <c r="J16" i="3" s="1"/>
  <c r="E15" i="3"/>
  <c r="I15" i="3" s="1"/>
  <c r="J15" i="3" s="1"/>
  <c r="J32" i="1" l="1"/>
  <c r="K32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K31" i="1" s="1"/>
  <c r="J14" i="1"/>
  <c r="H20" i="2"/>
  <c r="G20" i="2"/>
  <c r="F20" i="2"/>
  <c r="D20" i="2"/>
  <c r="E19" i="2"/>
  <c r="I19" i="2" s="1"/>
  <c r="J19" i="2" s="1"/>
  <c r="D20" i="3"/>
  <c r="F20" i="3"/>
  <c r="G20" i="3"/>
  <c r="H20" i="3"/>
  <c r="E14" i="3" l="1"/>
  <c r="I14" i="3" s="1"/>
  <c r="J14" i="3" s="1"/>
  <c r="E19" i="3"/>
  <c r="I19" i="3" s="1"/>
  <c r="J19" i="3" s="1"/>
  <c r="H36" i="1" l="1"/>
  <c r="I36" i="1"/>
  <c r="G36" i="1"/>
  <c r="F36" i="1"/>
  <c r="E36" i="1"/>
  <c r="D36" i="1"/>
  <c r="E18" i="2" l="1"/>
  <c r="I18" i="2" s="1"/>
  <c r="J18" i="2" s="1"/>
  <c r="J36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6" i="1" l="1"/>
  <c r="E18" i="3"/>
  <c r="E20" i="3" s="1"/>
  <c r="E16" i="2"/>
  <c r="I16" i="2" s="1"/>
  <c r="E15" i="2"/>
  <c r="I15" i="2" s="1"/>
  <c r="J15" i="2" s="1"/>
  <c r="I18" i="3" l="1"/>
  <c r="I20" i="3" s="1"/>
  <c r="J16" i="2"/>
  <c r="J18" i="3" l="1"/>
  <c r="J20" i="3" s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<sst xmlns="http://schemas.openxmlformats.org/spreadsheetml/2006/main" count="148" uniqueCount="91">
  <si>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</si>
  <si>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</si>
  <si>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</si>
  <si>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</si>
  <si>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</si>
  <si>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</si>
  <si>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</si>
  <si>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</si>
  <si>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</si>
  <si>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</si>
  <si>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</si>
  <si>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</si>
  <si>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</si>
  <si>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</si>
  <si>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</si>
  <si>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</si>
  <si>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</si>
  <si>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</si>
  <si>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</si>
  <si>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</si>
  <si>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</si>
  <si>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</si>
  <si>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</si>
  <si>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</si>
  <si>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</si>
  <si>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</si>
  <si>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</si>
  <si>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</si>
  <si>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</si>
  <si>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</si>
  <si>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</si>
  <si>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</si>
  <si>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</si>
  <si>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</si>
  <si>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</si>
  <si>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</si>
  <si>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</si>
  <si>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</si>
  <si>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</si>
  <si>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</si>
  <si>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</si>
  <si>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</si>
  <si>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</si>
  <si>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</si>
  <si>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</si>
  <si>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</si>
  <si>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</si>
  <si>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</si>
  <si>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</si>
  <si>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</si>
  <si>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</si>
  <si>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</si>
  <si>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</si>
  <si>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</si>
  <si>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</si>
  <si>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</si>
  <si>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</si>
  <si>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</si>
  <si>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</si>
  <si>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</si>
  <si>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</si>
  <si>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</si>
  <si>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</si>
  <si>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</si>
  <si>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</si>
  <si>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</si>
  <si>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WERNER LEO VALERA</t>
  </si>
  <si>
    <t>ENC. DIV. EMBARCACIONES Y EQUIP.</t>
  </si>
  <si>
    <t>001-1753435-4</t>
  </si>
  <si>
    <t>CAROLINA NAJLA KURY SANCHEZ</t>
  </si>
  <si>
    <t>COMUNICADORA PUBLICISTA</t>
  </si>
  <si>
    <t>JORGE LUIS AYBAR MANZUETA</t>
  </si>
  <si>
    <t>001-1867750-9</t>
  </si>
  <si>
    <t>DAVID MALDONADO BURGOS</t>
  </si>
  <si>
    <t>CONTADOR</t>
  </si>
  <si>
    <t>VICTOR ANTONIO SUAREZ FRANCO</t>
  </si>
  <si>
    <t>PATRICIA ELENA VERGARA DURAN</t>
  </si>
  <si>
    <t>INGENIERA SENIOR DEPTO. TECNICO</t>
  </si>
  <si>
    <t>GLORIA ALEJANDRA GARCIA RODRIGUEZ-GUERRA</t>
  </si>
  <si>
    <t>ENC. DIV. GEOMATICA BATIMETRIA</t>
  </si>
  <si>
    <t>EDUARDO CORTORREAL FELIZ</t>
  </si>
  <si>
    <t>ASESOR REALCIONES INTERNACIONALES</t>
  </si>
  <si>
    <t>MAXIMO ALBERTO SANCHEZ MENDEZ</t>
  </si>
  <si>
    <t>ASIST INGENIERIA DEPTO. TECNICO</t>
  </si>
  <si>
    <t>EUNICE DABEIBA FERNANDEZ</t>
  </si>
  <si>
    <t>CONSERJE</t>
  </si>
  <si>
    <t>ANALISTA DE PROYECTOS</t>
  </si>
  <si>
    <t>CARLOS TRONCOSO LLUBERES</t>
  </si>
  <si>
    <t>ENC. DIVISION CONTABILIDAD</t>
  </si>
  <si>
    <t>CLAUDIA ELIZABETH GONZALEZ PLAZA</t>
  </si>
  <si>
    <t>Correspondiente al mes de Agosto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</si>
</sst>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7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4868.6000000000004</v>
      </c>
      <c r="J14" s="3">
        <f t="shared" ref="J14:J31" si="0">SUM(E14:I14)</f>
        <v>62116.27</v>
      </c>
      <c r="K14" s="3">
        <f>D14-J14</f>
        <v>187883.73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9" si="1">D15-J15</f>
        <v>23598.34</v>
      </c>
    </row>
    <row r="16" spans="1:11" x14ac:dyDescent="0.25">
      <c r="A16" s="5" t="s">
        <v>25</v>
      </c>
      <c r="B16" s="5" t="s">
        <v>38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617.09</v>
      </c>
      <c r="J16" s="3">
        <f t="shared" si="0"/>
        <v>16080.34</v>
      </c>
      <c r="K16" s="3">
        <f t="shared" si="1"/>
        <v>73919.66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22368.42</v>
      </c>
      <c r="F18" s="3">
        <v>25</v>
      </c>
      <c r="G18" s="3">
        <v>4018</v>
      </c>
      <c r="H18" s="3">
        <v>2628.08</v>
      </c>
      <c r="I18" s="3">
        <v>8771</v>
      </c>
      <c r="J18" s="3">
        <f t="shared" si="0"/>
        <v>37810.5</v>
      </c>
      <c r="K18" s="3">
        <f t="shared" si="1"/>
        <v>102189.5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17000</v>
      </c>
      <c r="E19" s="3">
        <v>0</v>
      </c>
      <c r="F19" s="3">
        <v>25</v>
      </c>
      <c r="G19" s="3">
        <v>487.9</v>
      </c>
      <c r="H19" s="3">
        <v>516.79999999999995</v>
      </c>
      <c r="I19" s="3">
        <v>434.5</v>
      </c>
      <c r="J19" s="3">
        <f t="shared" si="0"/>
        <v>1464.1999999999998</v>
      </c>
      <c r="K19" s="3">
        <f t="shared" si="1"/>
        <v>15535.8</v>
      </c>
    </row>
    <row r="20" spans="1:11" x14ac:dyDescent="0.25">
      <c r="A20" s="5" t="s">
        <v>35</v>
      </c>
      <c r="B20" s="5" t="s">
        <v>39</v>
      </c>
      <c r="C20" s="5" t="s">
        <v>21</v>
      </c>
      <c r="D20" s="3">
        <v>70000</v>
      </c>
      <c r="E20" s="3">
        <v>5674.03</v>
      </c>
      <c r="F20" s="3">
        <v>25</v>
      </c>
      <c r="G20" s="3">
        <v>2009</v>
      </c>
      <c r="H20" s="3">
        <v>2128</v>
      </c>
      <c r="I20" s="3">
        <v>434.5</v>
      </c>
      <c r="J20" s="3">
        <f t="shared" si="0"/>
        <v>10270.529999999999</v>
      </c>
      <c r="K20" s="3">
        <f t="shared" si="1"/>
        <v>59729.47</v>
      </c>
    </row>
    <row r="21" spans="1:11" x14ac:dyDescent="0.25">
      <c r="A21" s="5" t="s">
        <v>36</v>
      </c>
      <c r="B21" s="5" t="s">
        <v>88</v>
      </c>
      <c r="C21" s="5" t="s">
        <v>21</v>
      </c>
      <c r="D21" s="3">
        <v>90000</v>
      </c>
      <c r="E21" s="3">
        <v>10227.17</v>
      </c>
      <c r="F21" s="3">
        <v>25</v>
      </c>
      <c r="G21" s="3">
        <v>2583</v>
      </c>
      <c r="H21" s="3">
        <v>2628.08</v>
      </c>
      <c r="I21" s="3">
        <v>3508.4</v>
      </c>
      <c r="J21" s="3">
        <f t="shared" si="0"/>
        <v>18971.650000000001</v>
      </c>
      <c r="K21" s="3">
        <f t="shared" si="1"/>
        <v>71028.350000000006</v>
      </c>
    </row>
    <row r="22" spans="1:11" x14ac:dyDescent="0.25">
      <c r="A22" s="5" t="s">
        <v>37</v>
      </c>
      <c r="B22" s="7" t="s">
        <v>40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41</v>
      </c>
      <c r="B23" s="7" t="s">
        <v>42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1754.2</v>
      </c>
      <c r="J23" s="3">
        <f t="shared" si="0"/>
        <v>8499.2300000000014</v>
      </c>
      <c r="K23" s="3">
        <f t="shared" si="1"/>
        <v>49000.77</v>
      </c>
    </row>
    <row r="24" spans="1:11" x14ac:dyDescent="0.25">
      <c r="A24" s="5" t="s">
        <v>50</v>
      </c>
      <c r="B24" s="7" t="s">
        <v>57</v>
      </c>
      <c r="C24" s="7" t="s">
        <v>21</v>
      </c>
      <c r="D24" s="8">
        <v>90000</v>
      </c>
      <c r="E24" s="8">
        <v>10227.17</v>
      </c>
      <c r="F24" s="8">
        <v>25</v>
      </c>
      <c r="G24" s="8">
        <v>2583</v>
      </c>
      <c r="H24" s="8">
        <v>2628.08</v>
      </c>
      <c r="I24" s="8">
        <v>1754.2</v>
      </c>
      <c r="J24" s="3">
        <f t="shared" si="0"/>
        <v>17217.45</v>
      </c>
      <c r="K24" s="3">
        <f t="shared" si="1"/>
        <v>72782.55</v>
      </c>
    </row>
    <row r="25" spans="1:11" x14ac:dyDescent="0.25">
      <c r="A25" s="5" t="s">
        <v>58</v>
      </c>
      <c r="B25" s="7" t="s">
        <v>53</v>
      </c>
      <c r="C25" s="7" t="s">
        <v>21</v>
      </c>
      <c r="D25" s="8">
        <v>100000</v>
      </c>
      <c r="E25" s="8">
        <v>12655.42</v>
      </c>
      <c r="F25" s="8">
        <v>25</v>
      </c>
      <c r="G25" s="8">
        <v>2870</v>
      </c>
      <c r="H25" s="8">
        <v>2628.08</v>
      </c>
      <c r="I25" s="8">
        <v>0</v>
      </c>
      <c r="J25" s="3">
        <f t="shared" si="0"/>
        <v>18178.5</v>
      </c>
      <c r="K25" s="3">
        <f t="shared" si="1"/>
        <v>81821.5</v>
      </c>
    </row>
    <row r="26" spans="1:11" x14ac:dyDescent="0.25">
      <c r="A26" s="5" t="s">
        <v>51</v>
      </c>
      <c r="B26" s="7" t="s">
        <v>52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54</v>
      </c>
      <c r="B27" s="7" t="s">
        <v>55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62</v>
      </c>
      <c r="B28" s="7" t="s">
        <v>59</v>
      </c>
      <c r="C28" s="7" t="s">
        <v>21</v>
      </c>
      <c r="D28" s="8">
        <v>110000</v>
      </c>
      <c r="E28" s="8">
        <v>15083.67</v>
      </c>
      <c r="F28" s="8">
        <v>25</v>
      </c>
      <c r="G28" s="8">
        <v>3157</v>
      </c>
      <c r="H28" s="8">
        <v>2628.08</v>
      </c>
      <c r="I28" s="8">
        <v>8771</v>
      </c>
      <c r="J28" s="3">
        <f t="shared" si="0"/>
        <v>29664.75</v>
      </c>
      <c r="K28" s="3">
        <f t="shared" si="1"/>
        <v>80335.25</v>
      </c>
    </row>
    <row r="29" spans="1:11" x14ac:dyDescent="0.25">
      <c r="A29" s="5" t="s">
        <v>87</v>
      </c>
      <c r="B29" s="5" t="s">
        <v>60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61</v>
      </c>
      <c r="B30" s="7" t="s">
        <v>52</v>
      </c>
      <c r="C30" s="7" t="s">
        <v>21</v>
      </c>
      <c r="D30" s="3">
        <v>15000</v>
      </c>
      <c r="E30" s="3">
        <v>0</v>
      </c>
      <c r="F30" s="3">
        <v>25</v>
      </c>
      <c r="G30" s="3">
        <v>430.5</v>
      </c>
      <c r="H30" s="3">
        <v>456</v>
      </c>
      <c r="I30" s="8">
        <v>0</v>
      </c>
      <c r="J30" s="3">
        <f t="shared" si="0"/>
        <v>911.5</v>
      </c>
      <c r="K30" s="3">
        <f t="shared" ref="K30" si="2">D30-J30</f>
        <v>14088.5</v>
      </c>
    </row>
    <row r="31" spans="1:11" x14ac:dyDescent="0.25">
      <c r="A31" s="5" t="s">
        <v>73</v>
      </c>
      <c r="B31" s="7" t="s">
        <v>74</v>
      </c>
      <c r="C31" s="7" t="s">
        <v>21</v>
      </c>
      <c r="D31" s="3">
        <v>40000</v>
      </c>
      <c r="E31" s="3">
        <v>646.36</v>
      </c>
      <c r="F31" s="3">
        <v>25</v>
      </c>
      <c r="G31" s="3">
        <v>1148</v>
      </c>
      <c r="H31" s="3">
        <v>1216</v>
      </c>
      <c r="I31" s="8">
        <v>0</v>
      </c>
      <c r="J31" s="3">
        <f t="shared" si="0"/>
        <v>3035.36</v>
      </c>
      <c r="K31" s="3">
        <f t="shared" ref="K31" si="3">D31-J31</f>
        <v>36964.639999999999</v>
      </c>
    </row>
    <row r="32" spans="1:11" x14ac:dyDescent="0.25">
      <c r="A32" s="5" t="s">
        <v>78</v>
      </c>
      <c r="B32" s="7" t="s">
        <v>79</v>
      </c>
      <c r="C32" s="7" t="s">
        <v>21</v>
      </c>
      <c r="D32" s="3">
        <v>50000</v>
      </c>
      <c r="E32" s="3">
        <v>2057.71</v>
      </c>
      <c r="F32" s="3">
        <v>25</v>
      </c>
      <c r="G32" s="3">
        <v>1435</v>
      </c>
      <c r="H32" s="3">
        <v>1520</v>
      </c>
      <c r="I32" s="8">
        <v>0</v>
      </c>
      <c r="J32" s="3">
        <f t="shared" ref="J32:J35" si="4">SUM(E32:I32)</f>
        <v>5037.71</v>
      </c>
      <c r="K32" s="3">
        <f t="shared" ref="K32:K35" si="5">D32-J32</f>
        <v>44962.29</v>
      </c>
    </row>
    <row r="33" spans="1:11" x14ac:dyDescent="0.25">
      <c r="A33" s="5" t="s">
        <v>80</v>
      </c>
      <c r="B33" s="7" t="s">
        <v>18</v>
      </c>
      <c r="C33" s="7" t="s">
        <v>21</v>
      </c>
      <c r="D33" s="3">
        <v>18000</v>
      </c>
      <c r="E33" s="3">
        <v>0</v>
      </c>
      <c r="F33" s="3">
        <v>25</v>
      </c>
      <c r="G33" s="3">
        <v>516.6</v>
      </c>
      <c r="H33" s="3">
        <v>547.20000000000005</v>
      </c>
      <c r="I33" s="8">
        <v>0</v>
      </c>
      <c r="J33" s="3">
        <f t="shared" si="4"/>
        <v>1088.8000000000002</v>
      </c>
      <c r="K33" s="3">
        <f t="shared" si="5"/>
        <v>16911.2</v>
      </c>
    </row>
    <row r="34" spans="1:11" x14ac:dyDescent="0.25">
      <c r="A34" s="5" t="s">
        <v>84</v>
      </c>
      <c r="B34" s="7" t="s">
        <v>85</v>
      </c>
      <c r="C34" s="7" t="s">
        <v>21</v>
      </c>
      <c r="D34" s="3">
        <v>14300</v>
      </c>
      <c r="E34" s="3">
        <v>0</v>
      </c>
      <c r="F34" s="3">
        <v>25</v>
      </c>
      <c r="G34" s="3">
        <v>410.41</v>
      </c>
      <c r="H34" s="3">
        <v>434.72</v>
      </c>
      <c r="I34" s="8">
        <v>2836.69</v>
      </c>
      <c r="J34" s="3">
        <f t="shared" si="4"/>
        <v>3706.82</v>
      </c>
      <c r="K34" s="3">
        <f t="shared" si="5"/>
        <v>10593.18</v>
      </c>
    </row>
    <row r="35" spans="1:11" x14ac:dyDescent="0.25">
      <c r="A35" s="5" t="s">
        <v>89</v>
      </c>
      <c r="B35" s="7" t="s">
        <v>86</v>
      </c>
      <c r="C35" s="7" t="s">
        <v>21</v>
      </c>
      <c r="D35" s="3">
        <v>75000</v>
      </c>
      <c r="E35" s="3">
        <v>6671.81</v>
      </c>
      <c r="F35" s="3">
        <v>25</v>
      </c>
      <c r="G35" s="3">
        <v>2152.5</v>
      </c>
      <c r="H35" s="3">
        <v>2280</v>
      </c>
      <c r="I35" s="8">
        <v>0</v>
      </c>
      <c r="J35" s="3">
        <f t="shared" si="4"/>
        <v>11129.310000000001</v>
      </c>
      <c r="K35" s="3">
        <f t="shared" si="5"/>
        <v>63870.69</v>
      </c>
    </row>
    <row r="36" spans="1:11" x14ac:dyDescent="0.25">
      <c r="B36" s="14" t="s">
        <v>24</v>
      </c>
      <c r="C36" s="14"/>
      <c r="D36" s="6">
        <f>SUM(D14:D35)</f>
        <v>1520281</v>
      </c>
      <c r="E36" s="6">
        <f>SUM(E14:E35)</f>
        <v>180321.78999999995</v>
      </c>
      <c r="F36" s="6">
        <f>SUM(F14:F35)</f>
        <v>550</v>
      </c>
      <c r="G36" s="6">
        <f>SUM(G14:G35)</f>
        <v>41359.019999999997</v>
      </c>
      <c r="H36" s="6">
        <f>SUM(H14:H35)</f>
        <v>35473.18</v>
      </c>
      <c r="I36" s="6">
        <f>SUM(I14:I35)</f>
        <v>36472.040000000008</v>
      </c>
      <c r="J36" s="6">
        <f>SUM(J14:J35)</f>
        <v>294176.02999999997</v>
      </c>
      <c r="K36" s="6">
        <f>SUM(K14:K35)</f>
        <v>1226104.9699999997</v>
      </c>
    </row>
    <row r="37" spans="1:11" x14ac:dyDescent="0.25">
      <c r="K37" s="10"/>
    </row>
  </sheetData>
  <mergeCells count="5">
    <mergeCell ref="A7:K7"/>
    <mergeCell ref="A8:K8"/>
    <mergeCell ref="A10:K10"/>
    <mergeCell ref="A11:K11"/>
    <mergeCell ref="B36:C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44</v>
      </c>
      <c r="B15" s="9" t="s">
        <v>45</v>
      </c>
      <c r="C15" s="5" t="s">
        <v>48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46</v>
      </c>
      <c r="B16" s="9" t="s">
        <v>47</v>
      </c>
      <c r="C16" s="5" t="s">
        <v>49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43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66</v>
      </c>
      <c r="B18" s="5" t="s">
        <v>67</v>
      </c>
      <c r="C18" s="5" t="s">
        <v>68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71</v>
      </c>
      <c r="B19" s="5" t="s">
        <v>18</v>
      </c>
      <c r="C19" s="5" t="s">
        <v>72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76</v>
      </c>
      <c r="B14" s="5" t="s">
        <v>77</v>
      </c>
      <c r="C14" s="5" t="s">
        <v>33</v>
      </c>
      <c r="D14" s="3">
        <v>120000</v>
      </c>
      <c r="E14" s="3">
        <f>D14*10%</f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3">
        <f>D14-I14</f>
        <v>108000</v>
      </c>
    </row>
    <row r="15" spans="1:11" x14ac:dyDescent="0.25">
      <c r="A15" s="5" t="s">
        <v>75</v>
      </c>
      <c r="B15" s="5" t="s">
        <v>81</v>
      </c>
      <c r="C15" s="5" t="s">
        <v>33</v>
      </c>
      <c r="D15" s="3">
        <v>70000</v>
      </c>
      <c r="E15" s="3">
        <f>D15*10%</f>
        <v>7000</v>
      </c>
      <c r="F15" s="3">
        <v>0</v>
      </c>
      <c r="G15" s="3">
        <v>0</v>
      </c>
      <c r="H15" s="3">
        <v>0</v>
      </c>
      <c r="I15" s="3">
        <f>SUM(E15:H15)</f>
        <v>7000</v>
      </c>
      <c r="J15" s="3">
        <f>D15-I15</f>
        <v>63000</v>
      </c>
    </row>
    <row r="16" spans="1:11" x14ac:dyDescent="0.25">
      <c r="A16" s="5" t="s">
        <v>63</v>
      </c>
      <c r="B16" s="9" t="s">
        <v>64</v>
      </c>
      <c r="C16" s="5" t="s">
        <v>33</v>
      </c>
      <c r="D16" s="8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69</v>
      </c>
      <c r="B17" s="9" t="s">
        <v>70</v>
      </c>
      <c r="C17" s="5" t="s">
        <v>33</v>
      </c>
      <c r="D17" s="8">
        <v>75000</v>
      </c>
      <c r="E17" s="3">
        <f>D17*10%</f>
        <v>7500</v>
      </c>
      <c r="F17" s="3">
        <v>0</v>
      </c>
      <c r="G17" s="3">
        <v>0</v>
      </c>
      <c r="H17" s="3">
        <v>0</v>
      </c>
      <c r="I17" s="3">
        <f>SUM(E17:H17)</f>
        <v>7500</v>
      </c>
      <c r="J17" s="3">
        <f>D17-I17</f>
        <v>67500</v>
      </c>
    </row>
    <row r="18" spans="1:10" x14ac:dyDescent="0.25">
      <c r="A18" s="5" t="s">
        <v>34</v>
      </c>
      <c r="B18" s="9" t="s">
        <v>56</v>
      </c>
      <c r="C18" s="5" t="s">
        <v>33</v>
      </c>
      <c r="D18" s="8">
        <v>35000</v>
      </c>
      <c r="E18" s="8">
        <f t="shared" ref="E18" si="0">D18*10%</f>
        <v>3500</v>
      </c>
      <c r="F18" s="3">
        <v>0</v>
      </c>
      <c r="G18" s="3">
        <v>0</v>
      </c>
      <c r="H18" s="3">
        <v>0</v>
      </c>
      <c r="I18" s="3">
        <f t="shared" ref="I18" si="1">SUM(E18:H18)</f>
        <v>3500</v>
      </c>
      <c r="J18" s="3">
        <f t="shared" ref="J18" si="2">D18-I18</f>
        <v>31500</v>
      </c>
    </row>
    <row r="19" spans="1:10" x14ac:dyDescent="0.25">
      <c r="A19" s="5" t="s">
        <v>82</v>
      </c>
      <c r="B19" s="9" t="s">
        <v>83</v>
      </c>
      <c r="C19" s="5" t="s">
        <v>33</v>
      </c>
      <c r="D19" s="8">
        <v>75000</v>
      </c>
      <c r="E19" s="8">
        <f t="shared" ref="E19" si="3">D19*10%</f>
        <v>7500</v>
      </c>
      <c r="F19" s="3">
        <v>0</v>
      </c>
      <c r="G19" s="3">
        <v>0</v>
      </c>
      <c r="H19" s="3">
        <v>0</v>
      </c>
      <c r="I19" s="3">
        <f t="shared" ref="I19" si="4">SUM(E19:H19)</f>
        <v>7500</v>
      </c>
      <c r="J19" s="3">
        <f t="shared" ref="J19" si="5">D19-I19</f>
        <v>67500</v>
      </c>
    </row>
    <row r="20" spans="1:10" x14ac:dyDescent="0.25">
      <c r="B20" s="15" t="s">
        <v>12</v>
      </c>
      <c r="C20" s="16"/>
      <c r="D20" s="4">
        <f>SUM(D14:D19)</f>
        <v>425000</v>
      </c>
      <c r="E20" s="4">
        <f>SUM(E14:E19)</f>
        <v>42500</v>
      </c>
      <c r="F20" s="4">
        <f>SUM(F14:F19)</f>
        <v>0</v>
      </c>
      <c r="G20" s="4">
        <f>SUM(G14:G19)</f>
        <v>0</v>
      </c>
      <c r="H20" s="4">
        <f>SUM(H14:H19)</f>
        <v>0</v>
      </c>
      <c r="I20" s="4">
        <f>SUM(I14:I19)</f>
        <v>42500</v>
      </c>
      <c r="J20" s="4">
        <f>SUM(J14:J19)</f>
        <v>382500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2018-02-05T18:26:11Z</dcterms:modified>
</cp:coreProperties>
</file>