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 s="1"/>
  <c r="J35" i="1"/>
  <c r="K35" i="1" s="1"/>
  <c r="E17" i="3"/>
  <c r="I17" i="3" s="1"/>
  <c r="J17" i="3" s="1"/>
  <c r="E16" i="3"/>
  <c r="I16" i="3" s="1"/>
  <c r="J16" i="3" s="1"/>
  <c r="E15" i="3"/>
  <c r="I15" i="3" s="1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14" i="1"/>
  <c r="H20" i="2"/>
  <c r="G20" i="2"/>
  <c r="F20" i="2"/>
  <c r="D20" i="2"/>
  <c r="E19" i="2"/>
  <c r="I19" i="2" s="1"/>
  <c r="J19" i="2" s="1"/>
  <c r="D20" i="3"/>
  <c r="F20" i="3"/>
  <c r="G20" i="3"/>
  <c r="H20" i="3"/>
  <c r="E14" i="3" l="1"/>
  <c r="I14" i="3" s="1"/>
  <c r="J14" i="3" s="1"/>
  <c r="E19" i="3"/>
  <c r="I19" i="3" s="1"/>
  <c r="J19" i="3" s="1"/>
  <c r="H36" i="1" l="1"/>
  <c r="I36" i="1"/>
  <c r="G36" i="1"/>
  <c r="F36" i="1"/>
  <c r="E36" i="1"/>
  <c r="D36" i="1"/>
  <c r="E18" i="2" l="1"/>
  <c r="I18" i="2" s="1"/>
  <c r="J18" i="2" s="1"/>
  <c r="J36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6" i="1" l="1"/>
  <c r="E18" i="3"/>
  <c r="E20" i="3" s="1"/>
  <c r="E16" i="2"/>
  <c r="I16" i="2" s="1"/>
  <c r="E15" i="2"/>
  <c r="I15" i="2" s="1"/>
  <c r="J15" i="2" s="1"/>
  <c r="I18" i="3" l="1"/>
  <c r="I20" i="3" s="1"/>
  <c r="J16" i="2"/>
  <c r="J18" i="3" l="1"/>
  <c r="J20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<sst xmlns="http://schemas.openxmlformats.org/spreadsheetml/2006/main" count="148" uniqueCount="91">
  <si>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</si>
  <si>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</si>
  <si>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</si>
  <si>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</si>
  <si>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</si>
  <si>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</si>
  <si>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</si>
  <si>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</si>
  <si>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</si>
  <si>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</si>
  <si>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</si>
  <si>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</si>
  <si>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</si>
  <si>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</si>
  <si>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</si>
  <si>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</si>
  <si>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</si>
  <si>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</si>
  <si>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</si>
  <si>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</si>
  <si>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</si>
  <si>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</si>
  <si>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</si>
  <si>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</si>
  <si>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</si>
  <si>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</si>
  <si>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</si>
  <si>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</si>
  <si>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</si>
  <si>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</si>
  <si>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</si>
  <si>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</si>
  <si>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</si>
  <si>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</si>
  <si>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</si>
  <si>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</si>
  <si>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</si>
  <si>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</si>
  <si>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</si>
  <si>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</si>
  <si>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</si>
  <si>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</si>
  <si>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</si>
  <si>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</si>
  <si>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</si>
  <si>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</si>
  <si>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</si>
  <si>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</si>
  <si>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</si>
  <si>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</si>
  <si>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</si>
  <si>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</si>
  <si>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</si>
  <si>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</si>
  <si>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</si>
  <si>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</si>
  <si>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</si>
  <si>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</si>
  <si>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</si>
  <si>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</si>
  <si>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</si>
  <si>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</si>
  <si>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</si>
  <si>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</si>
  <si>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</si>
  <si>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</si>
  <si>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</si>
  <si>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</si>
  <si>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</si>
  <si>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</si>
  <si>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</si>
  <si>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</si>
  <si>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</si>
  <si>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</si>
  <si>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</si>
  <si>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</si>
  <si>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</si>
  <si>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</si>
  <si>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</si>
  <si>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</si>
  <si>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</si>
  <si>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</si>
  <si>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</si>
  <si>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</si>
  <si>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</si>
  <si>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</si>
  <si>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ANALISTA DE PROYECTOS</t>
  </si>
  <si>
    <t>CARLOS TRONCOSO LLUBERES</t>
  </si>
  <si>
    <t>ENC. DIVISION CONTABILIDAD</t>
  </si>
  <si>
    <t>Correspondiente al mes de Julio 2015</t>
  </si>
  <si>
    <t>CLAUDIA ELIZABETH GONZALEZ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</si>
</sst>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1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2265.92</v>
      </c>
      <c r="J15" s="3">
        <f t="shared" si="0"/>
        <v>3945.7200000000003</v>
      </c>
      <c r="K15" s="3">
        <f t="shared" ref="K15:K29" si="1">D15-J15</f>
        <v>24054.28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8121.3</v>
      </c>
      <c r="J18" s="3">
        <f t="shared" si="0"/>
        <v>37160.800000000003</v>
      </c>
      <c r="K18" s="3">
        <f t="shared" si="1"/>
        <v>102839.2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402.32</v>
      </c>
      <c r="J19" s="3">
        <f t="shared" si="0"/>
        <v>1432.0199999999998</v>
      </c>
      <c r="K19" s="3">
        <f t="shared" si="1"/>
        <v>15567.98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402.32</v>
      </c>
      <c r="J20" s="3">
        <f t="shared" si="0"/>
        <v>10238.349999999999</v>
      </c>
      <c r="K20" s="3">
        <f t="shared" si="1"/>
        <v>59761.65</v>
      </c>
    </row>
    <row r="21" spans="1:11" x14ac:dyDescent="0.25">
      <c r="A21" s="5" t="s">
        <v>36</v>
      </c>
      <c r="B21" s="5" t="s">
        <v>88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3505.62</v>
      </c>
      <c r="J21" s="3">
        <f t="shared" si="0"/>
        <v>18968.87</v>
      </c>
      <c r="K21" s="3">
        <f t="shared" si="1"/>
        <v>71031.13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90000</v>
      </c>
      <c r="E24" s="8">
        <v>10227.17</v>
      </c>
      <c r="F24" s="8">
        <v>25</v>
      </c>
      <c r="G24" s="8">
        <v>2583</v>
      </c>
      <c r="H24" s="8">
        <v>2628.08</v>
      </c>
      <c r="I24" s="8">
        <v>1624.26</v>
      </c>
      <c r="J24" s="3">
        <f t="shared" si="0"/>
        <v>17087.509999999998</v>
      </c>
      <c r="K24" s="3">
        <f t="shared" si="1"/>
        <v>72912.490000000005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8378.4</v>
      </c>
      <c r="J28" s="3">
        <f t="shared" si="0"/>
        <v>29272.15</v>
      </c>
      <c r="K28" s="3">
        <f t="shared" si="1"/>
        <v>80727.850000000006</v>
      </c>
    </row>
    <row r="29" spans="1:11" x14ac:dyDescent="0.25">
      <c r="A29" s="5" t="s">
        <v>87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15000</v>
      </c>
      <c r="E30" s="3">
        <v>0</v>
      </c>
      <c r="F30" s="3">
        <v>25</v>
      </c>
      <c r="G30" s="3">
        <v>430.5</v>
      </c>
      <c r="H30" s="3">
        <v>456</v>
      </c>
      <c r="I30" s="8">
        <v>0</v>
      </c>
      <c r="J30" s="3">
        <f t="shared" si="0"/>
        <v>911.5</v>
      </c>
      <c r="K30" s="3">
        <f t="shared" ref="K30" si="2">D30-J30</f>
        <v>14088.5</v>
      </c>
    </row>
    <row r="31" spans="1:11" x14ac:dyDescent="0.25">
      <c r="A31" s="5" t="s">
        <v>73</v>
      </c>
      <c r="B31" s="7" t="s">
        <v>74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78</v>
      </c>
      <c r="B32" s="7" t="s">
        <v>79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5" si="4">SUM(E32:I32)</f>
        <v>5037.71</v>
      </c>
      <c r="K32" s="3">
        <f t="shared" ref="K32:K35" si="5">D32-J32</f>
        <v>44962.29</v>
      </c>
    </row>
    <row r="33" spans="1:11" x14ac:dyDescent="0.25">
      <c r="A33" s="5" t="s">
        <v>80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84</v>
      </c>
      <c r="B34" s="7" t="s">
        <v>85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0</v>
      </c>
      <c r="J34" s="3">
        <f t="shared" si="4"/>
        <v>870.13000000000011</v>
      </c>
      <c r="K34" s="3">
        <f t="shared" si="5"/>
        <v>13429.869999999999</v>
      </c>
    </row>
    <row r="35" spans="1:11" x14ac:dyDescent="0.25">
      <c r="A35" s="5" t="s">
        <v>90</v>
      </c>
      <c r="B35" s="7" t="s">
        <v>86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B36" s="14" t="s">
        <v>24</v>
      </c>
      <c r="C36" s="14"/>
      <c r="D36" s="6">
        <f>SUM(D14:D35)</f>
        <v>1520281</v>
      </c>
      <c r="E36" s="6">
        <f>SUM(E14:E35)</f>
        <v>180321.78999999995</v>
      </c>
      <c r="F36" s="6">
        <f>SUM(F14:F35)</f>
        <v>550</v>
      </c>
      <c r="G36" s="6">
        <f>SUM(G14:G35)</f>
        <v>41359.019999999997</v>
      </c>
      <c r="H36" s="6">
        <f>SUM(H14:H35)</f>
        <v>35473.18</v>
      </c>
      <c r="I36" s="6">
        <f>SUM(I14:I35)</f>
        <v>31374.559999999998</v>
      </c>
      <c r="J36" s="6">
        <f>SUM(J14:J35)</f>
        <v>289078.55</v>
      </c>
      <c r="K36" s="6">
        <f>SUM(K14:K35)</f>
        <v>1231202.4499999997</v>
      </c>
    </row>
    <row r="37" spans="1:11" x14ac:dyDescent="0.25">
      <c r="K37" s="10"/>
    </row>
  </sheetData>
  <mergeCells count="5">
    <mergeCell ref="A7:K7"/>
    <mergeCell ref="A8:K8"/>
    <mergeCell ref="A10:K10"/>
    <mergeCell ref="A11:K11"/>
    <mergeCell ref="B36:C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71</v>
      </c>
      <c r="B19" s="5" t="s">
        <v>18</v>
      </c>
      <c r="C19" s="5" t="s">
        <v>72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76</v>
      </c>
      <c r="B14" s="5" t="s">
        <v>77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75</v>
      </c>
      <c r="B15" s="5" t="s">
        <v>81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69</v>
      </c>
      <c r="B17" s="9" t="s">
        <v>70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34</v>
      </c>
      <c r="B18" s="9" t="s">
        <v>56</v>
      </c>
      <c r="C18" s="5" t="s">
        <v>33</v>
      </c>
      <c r="D18" s="8">
        <v>35000</v>
      </c>
      <c r="E18" s="8">
        <f t="shared" ref="E18" si="0">D18*10%</f>
        <v>3500</v>
      </c>
      <c r="F18" s="3">
        <v>0</v>
      </c>
      <c r="G18" s="3">
        <v>0</v>
      </c>
      <c r="H18" s="3">
        <v>0</v>
      </c>
      <c r="I18" s="3">
        <f t="shared" ref="I18" si="1">SUM(E18:H18)</f>
        <v>3500</v>
      </c>
      <c r="J18" s="3">
        <f t="shared" ref="J18" si="2">D18-I18</f>
        <v>31500</v>
      </c>
    </row>
    <row r="19" spans="1:10" x14ac:dyDescent="0.25">
      <c r="A19" s="5" t="s">
        <v>82</v>
      </c>
      <c r="B19" s="9" t="s">
        <v>83</v>
      </c>
      <c r="C19" s="5" t="s">
        <v>33</v>
      </c>
      <c r="D19" s="8">
        <v>75000</v>
      </c>
      <c r="E19" s="8">
        <f t="shared" ref="E19" si="3">D19*10%</f>
        <v>7500</v>
      </c>
      <c r="F19" s="3">
        <v>0</v>
      </c>
      <c r="G19" s="3">
        <v>0</v>
      </c>
      <c r="H19" s="3">
        <v>0</v>
      </c>
      <c r="I19" s="3">
        <f t="shared" ref="I19" si="4">SUM(E19:H19)</f>
        <v>7500</v>
      </c>
      <c r="J19" s="3">
        <f t="shared" ref="J19" si="5">D19-I19</f>
        <v>67500</v>
      </c>
    </row>
    <row r="20" spans="1:10" x14ac:dyDescent="0.25">
      <c r="B20" s="15" t="s">
        <v>12</v>
      </c>
      <c r="C20" s="16"/>
      <c r="D20" s="4">
        <f>SUM(D14:D19)</f>
        <v>425000</v>
      </c>
      <c r="E20" s="4">
        <f>SUM(E14:E19)</f>
        <v>42500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42500</v>
      </c>
      <c r="J20" s="4">
        <f>SUM(J14:J19)</f>
        <v>382500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2018-02-05T18:19:31Z</dcterms:modified>
</cp:coreProperties>
</file>