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2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E27" i="1"/>
  <c r="F27" i="1"/>
  <c r="G27" i="1"/>
  <c r="H27" i="1"/>
  <c r="I27" i="1"/>
  <c r="J27" i="1"/>
  <c r="K27" i="1"/>
  <c r="J26" i="1"/>
  <c r="K26" i="1" s="1"/>
  <c r="D21" i="2"/>
  <c r="E21" i="2"/>
  <c r="F21" i="2"/>
  <c r="G21" i="2"/>
  <c r="H21" i="2"/>
  <c r="I21" i="2"/>
  <c r="F20" i="2"/>
  <c r="H20" i="2" s="1"/>
  <c r="I20" i="2" s="1"/>
  <c r="D21" i="3"/>
  <c r="F21" i="3"/>
  <c r="J21" i="3"/>
  <c r="I21" i="3"/>
  <c r="E21" i="3"/>
  <c r="G21" i="3"/>
  <c r="H21" i="3"/>
  <c r="I20" i="3"/>
  <c r="J20" i="3"/>
  <c r="F20" i="3"/>
  <c r="J14" i="3"/>
  <c r="I14" i="3"/>
  <c r="F14" i="3"/>
  <c r="J25" i="1" l="1"/>
  <c r="K25" i="1" s="1"/>
  <c r="F15" i="2" l="1"/>
  <c r="H15" i="2" s="1"/>
  <c r="I15" i="2" s="1"/>
  <c r="F16" i="3"/>
  <c r="I16" i="3" s="1"/>
  <c r="J16" i="3" s="1"/>
  <c r="F15" i="3"/>
  <c r="F17" i="3"/>
  <c r="F18" i="3"/>
  <c r="F19" i="3"/>
  <c r="J15" i="1" l="1"/>
  <c r="J16" i="1"/>
  <c r="J17" i="1"/>
  <c r="J18" i="1"/>
  <c r="J19" i="1"/>
  <c r="J20" i="1"/>
  <c r="J21" i="1"/>
  <c r="J22" i="1"/>
  <c r="J23" i="1"/>
  <c r="J24" i="1"/>
  <c r="J14" i="1"/>
  <c r="F19" i="2" l="1"/>
  <c r="H19" i="2"/>
  <c r="I19" i="2"/>
  <c r="K23" i="1" l="1"/>
  <c r="K24" i="1"/>
  <c r="I19" i="3" l="1"/>
  <c r="J19" i="3" s="1"/>
  <c r="I18" i="3"/>
  <c r="J18" i="3" s="1"/>
  <c r="I17" i="3"/>
  <c r="J17" i="3" s="1"/>
  <c r="I15" i="3"/>
  <c r="J15" i="3" l="1"/>
  <c r="F14" i="2" l="1"/>
  <c r="F16" i="2"/>
  <c r="F17" i="2"/>
  <c r="F18" i="2"/>
  <c r="H14" i="2" l="1"/>
  <c r="H16" i="2"/>
  <c r="I16" i="2" s="1"/>
  <c r="H17" i="2"/>
  <c r="I17" i="2" s="1"/>
  <c r="H18" i="2"/>
  <c r="I18" i="2" s="1"/>
  <c r="K20" i="1"/>
  <c r="I14" i="2" l="1"/>
  <c r="K17" i="1"/>
  <c r="K21" i="1"/>
  <c r="K22" i="1"/>
  <c r="K15" i="1"/>
  <c r="K16" i="1"/>
  <c r="K18" i="1"/>
  <c r="K19" i="1"/>
  <c r="K14" i="1" l="1"/>
</calcChain>
</file>

<file path=xl/sharedStrings.xml><?xml version="1.0" encoding="utf-8"?>
<sst xmlns="http://schemas.openxmlformats.org/spreadsheetml/2006/main" count="126" uniqueCount="80">
  <si>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</si>
  <si>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</si>
  <si>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</si>
  <si>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</si>
  <si>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</si>
  <si>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</si>
  <si>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</si>
  <si>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</si>
  <si>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</si>
  <si>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</si>
  <si>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</si>
  <si>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</si>
  <si>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</si>
  <si>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</si>
  <si>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</si>
  <si>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</si>
  <si>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</si>
  <si>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</si>
  <si>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</si>
  <si>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</si>
  <si>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</si>
  <si>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DIRECTOR TECNICO</t>
  </si>
  <si>
    <t>PERSONAL FIJO</t>
  </si>
  <si>
    <t>SEGURO</t>
  </si>
  <si>
    <t>OTRO DESC.</t>
  </si>
  <si>
    <t>TOTAL GENERAL:</t>
  </si>
  <si>
    <t>ROSENDO ALVAREZ MARTORELL</t>
  </si>
  <si>
    <t>DIRECTOR ADMINISTRATIVO</t>
  </si>
  <si>
    <t>RENE WALTERIO COLL DELGADO</t>
  </si>
  <si>
    <t>ENC. RECURSOS HUMANOS</t>
  </si>
  <si>
    <t>MARIO TOMAS DELGADO MALAGON</t>
  </si>
  <si>
    <t>TAHIANA FAJARDO VARGAS</t>
  </si>
  <si>
    <t>ENC. DE ASUNTOS LEGALES</t>
  </si>
  <si>
    <t>FRANCISCO ROSA</t>
  </si>
  <si>
    <t>SEGURIDAD INSTITUCIONAL</t>
  </si>
  <si>
    <t>PEDRO CELESTINO MENA SANTOS</t>
  </si>
  <si>
    <t>001-1168404-9</t>
  </si>
  <si>
    <t>LEOPOLDO MEJIA DE JESUS</t>
  </si>
  <si>
    <t>MENSAJERO EXTERNO</t>
  </si>
  <si>
    <t>001-1179753-6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</si>
  <si>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</si>
  <si>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</si>
  <si>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</si>
  <si>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</si>
  <si>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</si>
  <si>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</si>
  <si>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</si>
  <si>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</si>
  <si>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</si>
  <si>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SERV. DE SOPORTE AUDIO VISUALES</t>
  </si>
  <si>
    <t>CONTRATADO</t>
  </si>
  <si>
    <t>CONSULTOR JURIDICO</t>
  </si>
  <si>
    <t>JOSE NAJIB CHABEBE CASTILLO</t>
  </si>
  <si>
    <t>NIURKA JOSEFA CASTILLO GARCIA</t>
  </si>
  <si>
    <t>ASESORA DE CONTABILIDAD</t>
  </si>
  <si>
    <t>FEDERICO HERMINIO JOSE HENRIQUEZ GRATEREAUX</t>
  </si>
  <si>
    <t>ASESOR DE COMUNICACIONES</t>
  </si>
  <si>
    <t>ILEANA FUERTES ROBLES</t>
  </si>
  <si>
    <t>ENC. COMUNICACION DIGITAL</t>
  </si>
  <si>
    <t>ANA LUCIA MATOS JIMENEZ</t>
  </si>
  <si>
    <t>ASISTENTE CONTABILIDAD</t>
  </si>
  <si>
    <t>MARIA ESTHER CABRERA MUES</t>
  </si>
  <si>
    <t>ASISTENTE DE PRESIDENCIA</t>
  </si>
  <si>
    <t>RICARDO ANTONIO PLATA CASTILLO</t>
  </si>
  <si>
    <t>001-1175311-7</t>
  </si>
  <si>
    <t>“Año del Fortalecimiento del Estado Social y Democrático de Derecho”</t>
  </si>
  <si>
    <t>EDDY SANTIAGO AYBAR</t>
  </si>
  <si>
    <t>TECNICO PLATAFORMA TECNOLOGICA</t>
  </si>
  <si>
    <t>CESAR GARIBALDI DE OLEO MORILLO</t>
  </si>
  <si>
    <t>011-0035908-0</t>
  </si>
  <si>
    <t>JEANETTE PAOLA MORALES GOMEZ</t>
  </si>
  <si>
    <t>SECRETARIA DIR. ADM.</t>
  </si>
  <si>
    <r>
      <t>Correspondiente al mes de Junio del</t>
    </r>
    <r>
      <rPr>
        <b/>
        <u/>
        <sz val="14"/>
        <rFont val="Arial"/>
        <family val="2"/>
      </rPr>
      <t xml:space="preserve"> 2012</t>
    </r>
  </si>
  <si>
    <t>Correspondiente al mes de Junio del 2012</t>
  </si>
  <si>
    <t>JOAQUIN DEL CARMEN PERALTA RODRIGUEZ</t>
  </si>
  <si>
    <t>JAZHIEL ANTONIO PIMENTEL MARTINEZ</t>
  </si>
  <si>
    <t>ENC. RELAC. PUBLICAS Y MEDIOS</t>
  </si>
  <si>
    <t>CRISTIAN RAMIREZ DE LA ROSA</t>
  </si>
  <si>
    <t>SEGURIDAD/PRESIDENTE ANAMAR</t>
  </si>
  <si>
    <t>001-1515677-0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</si>
</sst>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0</xdr:row>
      <xdr:rowOff>90054</xdr:rowOff>
    </xdr:from>
    <xdr:to>
      <xdr:col>3</xdr:col>
      <xdr:colOff>844360</xdr:colOff>
      <xdr:row>5</xdr:row>
      <xdr:rowOff>128030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900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95250</xdr:rowOff>
    </xdr:from>
    <xdr:to>
      <xdr:col>3</xdr:col>
      <xdr:colOff>72836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7"/>
  <sheetViews>
    <sheetView tabSelected="1" topLeftCell="A7" zoomScaleNormal="100" workbookViewId="0">
      <selection activeCell="A14" sqref="A14"/>
    </sheetView>
  </sheetViews>
  <sheetFormatPr defaultRowHeight="15" x14ac:dyDescent="0.25"/>
  <cols>
    <col min="1" max="1" width="33.85546875" bestFit="1" customWidth="1"/>
    <col min="2" max="2" width="38.85546875" bestFit="1" customWidth="1"/>
    <col min="3" max="3" width="14.5703125" customWidth="1"/>
    <col min="4" max="4" width="14.7109375" bestFit="1" customWidth="1"/>
    <col min="5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8.75" x14ac:dyDescent="0.25">
      <c r="A8" s="9" t="s">
        <v>65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0" t="s">
        <v>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8" x14ac:dyDescent="0.25">
      <c r="A11" s="10" t="s">
        <v>72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23</v>
      </c>
      <c r="G13" s="1" t="s">
        <v>4</v>
      </c>
      <c r="H13" s="1" t="s">
        <v>6</v>
      </c>
      <c r="I13" s="1" t="s">
        <v>24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22</v>
      </c>
      <c r="D14" s="3">
        <v>175000</v>
      </c>
      <c r="E14" s="3">
        <v>31115.47</v>
      </c>
      <c r="F14" s="3">
        <v>25</v>
      </c>
      <c r="G14" s="3">
        <v>4352.6400000000003</v>
      </c>
      <c r="H14" s="3">
        <v>2305.23</v>
      </c>
      <c r="I14" s="3">
        <v>0</v>
      </c>
      <c r="J14" s="3">
        <f>SUM(E14:I14)</f>
        <v>37798.340000000004</v>
      </c>
      <c r="K14" s="3">
        <f t="shared" ref="K14:K24" si="0">D14-J14</f>
        <v>137201.66</v>
      </c>
    </row>
    <row r="15" spans="1:11" x14ac:dyDescent="0.25">
      <c r="A15" s="5" t="s">
        <v>26</v>
      </c>
      <c r="B15" s="5" t="s">
        <v>27</v>
      </c>
      <c r="C15" s="5" t="s">
        <v>22</v>
      </c>
      <c r="D15" s="3">
        <v>150000</v>
      </c>
      <c r="E15" s="3">
        <v>24877.38</v>
      </c>
      <c r="F15" s="3">
        <v>25</v>
      </c>
      <c r="G15" s="3">
        <v>4305</v>
      </c>
      <c r="H15" s="3">
        <v>2305.23</v>
      </c>
      <c r="I15" s="3">
        <v>0</v>
      </c>
      <c r="J15" s="3">
        <f t="shared" ref="J15:J24" si="1">SUM(E15:I15)</f>
        <v>31512.61</v>
      </c>
      <c r="K15" s="3">
        <f t="shared" si="0"/>
        <v>118487.39</v>
      </c>
    </row>
    <row r="16" spans="1:11" x14ac:dyDescent="0.25">
      <c r="A16" s="5" t="s">
        <v>28</v>
      </c>
      <c r="B16" s="5" t="s">
        <v>29</v>
      </c>
      <c r="C16" s="5" t="s">
        <v>22</v>
      </c>
      <c r="D16" s="3">
        <v>50000</v>
      </c>
      <c r="E16" s="3">
        <v>2057.71</v>
      </c>
      <c r="F16" s="3">
        <v>25</v>
      </c>
      <c r="G16" s="3">
        <v>1435</v>
      </c>
      <c r="H16" s="3">
        <v>1520</v>
      </c>
      <c r="I16" s="3">
        <v>0</v>
      </c>
      <c r="J16" s="3">
        <f t="shared" si="1"/>
        <v>5037.71</v>
      </c>
      <c r="K16" s="3">
        <f t="shared" si="0"/>
        <v>44962.29</v>
      </c>
    </row>
    <row r="17" spans="1:11" x14ac:dyDescent="0.25">
      <c r="A17" s="5" t="s">
        <v>14</v>
      </c>
      <c r="B17" s="5" t="s">
        <v>18</v>
      </c>
      <c r="C17" s="5" t="s">
        <v>22</v>
      </c>
      <c r="D17" s="3">
        <v>18000</v>
      </c>
      <c r="E17" s="3">
        <v>0</v>
      </c>
      <c r="F17" s="3">
        <v>25</v>
      </c>
      <c r="G17" s="3">
        <v>516.6</v>
      </c>
      <c r="H17" s="3">
        <v>547.20000000000005</v>
      </c>
      <c r="I17" s="3">
        <v>0</v>
      </c>
      <c r="J17" s="3">
        <f t="shared" si="1"/>
        <v>1088.8000000000002</v>
      </c>
      <c r="K17" s="3">
        <f t="shared" si="0"/>
        <v>16911.2</v>
      </c>
    </row>
    <row r="18" spans="1:11" x14ac:dyDescent="0.25">
      <c r="A18" s="5" t="s">
        <v>30</v>
      </c>
      <c r="B18" s="5" t="s">
        <v>21</v>
      </c>
      <c r="C18" s="5" t="s">
        <v>22</v>
      </c>
      <c r="D18" s="3">
        <v>150000</v>
      </c>
      <c r="E18" s="3">
        <v>24877.38</v>
      </c>
      <c r="F18" s="3">
        <v>25</v>
      </c>
      <c r="G18" s="3">
        <v>4305</v>
      </c>
      <c r="H18" s="3">
        <v>2305.23</v>
      </c>
      <c r="I18" s="3">
        <v>0</v>
      </c>
      <c r="J18" s="3">
        <f t="shared" si="1"/>
        <v>31512.61</v>
      </c>
      <c r="K18" s="3">
        <f t="shared" si="0"/>
        <v>118487.39</v>
      </c>
    </row>
    <row r="19" spans="1:11" x14ac:dyDescent="0.25">
      <c r="A19" s="5" t="s">
        <v>31</v>
      </c>
      <c r="B19" s="5" t="s">
        <v>32</v>
      </c>
      <c r="C19" s="5" t="s">
        <v>22</v>
      </c>
      <c r="D19" s="3">
        <v>50000</v>
      </c>
      <c r="E19" s="3">
        <v>2057.71</v>
      </c>
      <c r="F19" s="3">
        <v>25</v>
      </c>
      <c r="G19" s="3">
        <v>1435</v>
      </c>
      <c r="H19" s="3">
        <v>1520</v>
      </c>
      <c r="I19" s="3">
        <v>0</v>
      </c>
      <c r="J19" s="3">
        <f t="shared" si="1"/>
        <v>5037.71</v>
      </c>
      <c r="K19" s="3">
        <f t="shared" si="0"/>
        <v>44962.29</v>
      </c>
    </row>
    <row r="20" spans="1:11" x14ac:dyDescent="0.25">
      <c r="A20" s="5" t="s">
        <v>33</v>
      </c>
      <c r="B20" s="5" t="s">
        <v>34</v>
      </c>
      <c r="C20" s="5" t="s">
        <v>22</v>
      </c>
      <c r="D20" s="3">
        <v>6481</v>
      </c>
      <c r="E20" s="3">
        <v>0</v>
      </c>
      <c r="F20" s="3">
        <v>25</v>
      </c>
      <c r="G20" s="3">
        <v>186</v>
      </c>
      <c r="H20" s="3">
        <v>197.02</v>
      </c>
      <c r="I20" s="3">
        <v>0</v>
      </c>
      <c r="J20" s="3">
        <f t="shared" si="1"/>
        <v>408.02</v>
      </c>
      <c r="K20" s="3">
        <f t="shared" si="0"/>
        <v>6072.98</v>
      </c>
    </row>
    <row r="21" spans="1:11" x14ac:dyDescent="0.25">
      <c r="A21" s="5" t="s">
        <v>15</v>
      </c>
      <c r="B21" s="5" t="s">
        <v>19</v>
      </c>
      <c r="C21" s="5" t="s">
        <v>22</v>
      </c>
      <c r="D21" s="3">
        <v>50000</v>
      </c>
      <c r="E21" s="3">
        <v>2057.71</v>
      </c>
      <c r="F21" s="3">
        <v>25</v>
      </c>
      <c r="G21" s="3">
        <v>1435</v>
      </c>
      <c r="H21" s="3">
        <v>1520</v>
      </c>
      <c r="I21" s="3">
        <v>0</v>
      </c>
      <c r="J21" s="3">
        <f t="shared" si="1"/>
        <v>5037.71</v>
      </c>
      <c r="K21" s="3">
        <f t="shared" si="0"/>
        <v>44962.29</v>
      </c>
    </row>
    <row r="22" spans="1:11" x14ac:dyDescent="0.25">
      <c r="A22" s="5" t="s">
        <v>16</v>
      </c>
      <c r="B22" s="5" t="s">
        <v>20</v>
      </c>
      <c r="C22" s="5" t="s">
        <v>22</v>
      </c>
      <c r="D22" s="3">
        <v>14300</v>
      </c>
      <c r="E22" s="3">
        <v>0</v>
      </c>
      <c r="F22" s="3">
        <v>25</v>
      </c>
      <c r="G22" s="3">
        <v>410.41</v>
      </c>
      <c r="H22" s="3">
        <v>434.72</v>
      </c>
      <c r="I22" s="3">
        <v>0</v>
      </c>
      <c r="J22" s="3">
        <f t="shared" si="1"/>
        <v>870.13000000000011</v>
      </c>
      <c r="K22" s="3">
        <f t="shared" si="0"/>
        <v>13429.869999999999</v>
      </c>
    </row>
    <row r="23" spans="1:11" x14ac:dyDescent="0.25">
      <c r="A23" s="5" t="s">
        <v>57</v>
      </c>
      <c r="B23" s="5" t="s">
        <v>58</v>
      </c>
      <c r="C23" s="5" t="s">
        <v>22</v>
      </c>
      <c r="D23" s="3">
        <v>30000</v>
      </c>
      <c r="E23" s="3">
        <v>0</v>
      </c>
      <c r="F23" s="3">
        <v>25</v>
      </c>
      <c r="G23" s="3">
        <v>861</v>
      </c>
      <c r="H23" s="3">
        <v>912</v>
      </c>
      <c r="I23" s="3">
        <v>0</v>
      </c>
      <c r="J23" s="3">
        <f t="shared" si="1"/>
        <v>1798</v>
      </c>
      <c r="K23" s="3">
        <f t="shared" si="0"/>
        <v>28202</v>
      </c>
    </row>
    <row r="24" spans="1:11" x14ac:dyDescent="0.25">
      <c r="A24" s="5" t="s">
        <v>59</v>
      </c>
      <c r="B24" s="5" t="s">
        <v>60</v>
      </c>
      <c r="C24" s="5" t="s">
        <v>22</v>
      </c>
      <c r="D24" s="3">
        <v>30000</v>
      </c>
      <c r="E24" s="3">
        <v>0</v>
      </c>
      <c r="F24" s="3">
        <v>25</v>
      </c>
      <c r="G24" s="3">
        <v>861</v>
      </c>
      <c r="H24" s="3">
        <v>912</v>
      </c>
      <c r="I24" s="3">
        <v>0</v>
      </c>
      <c r="J24" s="3">
        <f t="shared" si="1"/>
        <v>1798</v>
      </c>
      <c r="K24" s="3">
        <f t="shared" si="0"/>
        <v>28202</v>
      </c>
    </row>
    <row r="25" spans="1:11" x14ac:dyDescent="0.25">
      <c r="A25" s="5" t="s">
        <v>61</v>
      </c>
      <c r="B25" s="7" t="s">
        <v>62</v>
      </c>
      <c r="C25" s="5" t="s">
        <v>22</v>
      </c>
      <c r="D25" s="3">
        <v>30000</v>
      </c>
      <c r="E25" s="3">
        <v>0</v>
      </c>
      <c r="F25" s="3">
        <v>25</v>
      </c>
      <c r="G25" s="3">
        <v>861</v>
      </c>
      <c r="H25" s="3">
        <v>912</v>
      </c>
      <c r="I25" s="3">
        <v>0</v>
      </c>
      <c r="J25" s="3">
        <f t="shared" ref="J25" si="2">SUM(E25:I25)</f>
        <v>1798</v>
      </c>
      <c r="K25" s="3">
        <f t="shared" ref="K25" si="3">D25-J25</f>
        <v>28202</v>
      </c>
    </row>
    <row r="26" spans="1:11" x14ac:dyDescent="0.25">
      <c r="A26" s="5" t="s">
        <v>70</v>
      </c>
      <c r="B26" s="7" t="s">
        <v>71</v>
      </c>
      <c r="C26" s="5" t="s">
        <v>22</v>
      </c>
      <c r="D26" s="3">
        <v>25000</v>
      </c>
      <c r="E26" s="3">
        <v>0</v>
      </c>
      <c r="F26" s="3">
        <v>25</v>
      </c>
      <c r="G26" s="3">
        <v>717.5</v>
      </c>
      <c r="H26" s="3">
        <v>760</v>
      </c>
      <c r="I26" s="3">
        <v>0</v>
      </c>
      <c r="J26" s="3">
        <f t="shared" ref="J26" si="4">SUM(E26:I26)</f>
        <v>1502.5</v>
      </c>
      <c r="K26" s="3">
        <f t="shared" ref="K26" si="5">D26-J26</f>
        <v>23497.5</v>
      </c>
    </row>
    <row r="27" spans="1:11" x14ac:dyDescent="0.25">
      <c r="B27" s="11" t="s">
        <v>25</v>
      </c>
      <c r="C27" s="11"/>
      <c r="D27" s="6">
        <f>SUM(D14:D26)</f>
        <v>778781</v>
      </c>
      <c r="E27" s="6">
        <f>SUM(E14:E26)</f>
        <v>87043.360000000015</v>
      </c>
      <c r="F27" s="6">
        <f>SUM(F14:F26)</f>
        <v>325</v>
      </c>
      <c r="G27" s="6">
        <f>SUM(G14:G26)</f>
        <v>21681.149999999998</v>
      </c>
      <c r="H27" s="6">
        <f>SUM(H14:H26)</f>
        <v>16150.63</v>
      </c>
      <c r="I27" s="6">
        <f>SUM(I14:I26)</f>
        <v>0</v>
      </c>
      <c r="J27" s="6">
        <f>SUM(J14:J26)</f>
        <v>125200.14000000004</v>
      </c>
      <c r="K27" s="6">
        <f>SUM(K14:K26)</f>
        <v>653580.86</v>
      </c>
    </row>
  </sheetData>
  <mergeCells count="5">
    <mergeCell ref="A7:K7"/>
    <mergeCell ref="A8:K8"/>
    <mergeCell ref="A10:K10"/>
    <mergeCell ref="A11:K11"/>
    <mergeCell ref="B27:C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zoomScaleNormal="100" workbookViewId="0">
      <selection activeCell="A21" sqref="A21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1.5703125" bestFit="1" customWidth="1"/>
    <col min="7" max="7" width="8" customWidth="1"/>
    <col min="8" max="8" width="12" bestFit="1" customWidth="1"/>
    <col min="9" max="9" width="13.7109375" bestFit="1" customWidth="1"/>
  </cols>
  <sheetData>
    <row r="7" spans="1:9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</row>
    <row r="8" spans="1:9" ht="18.75" x14ac:dyDescent="0.25">
      <c r="A8" s="9" t="s">
        <v>65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0" t="s">
        <v>43</v>
      </c>
      <c r="B10" s="10"/>
      <c r="C10" s="10"/>
      <c r="D10" s="10"/>
      <c r="E10" s="10"/>
      <c r="F10" s="10"/>
      <c r="G10" s="10"/>
      <c r="H10" s="10"/>
      <c r="I10" s="10"/>
    </row>
    <row r="11" spans="1:9" ht="18" x14ac:dyDescent="0.25">
      <c r="A11" s="10" t="s">
        <v>73</v>
      </c>
      <c r="B11" s="10"/>
      <c r="C11" s="10"/>
      <c r="D11" s="10"/>
      <c r="E11" s="10"/>
      <c r="F11" s="10"/>
      <c r="G11" s="10"/>
      <c r="H11" s="10"/>
      <c r="I11" s="10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35</v>
      </c>
      <c r="B14" s="5" t="s">
        <v>34</v>
      </c>
      <c r="C14" s="5" t="s">
        <v>36</v>
      </c>
      <c r="D14" s="3">
        <v>6481</v>
      </c>
      <c r="E14" s="3">
        <v>0</v>
      </c>
      <c r="F14" s="3">
        <f t="shared" ref="F14:F17" si="0">D14*10%</f>
        <v>648.1</v>
      </c>
      <c r="G14" s="3">
        <v>0</v>
      </c>
      <c r="H14" s="3">
        <f t="shared" ref="H14:H17" si="1">SUM(E14:G14)</f>
        <v>648.1</v>
      </c>
      <c r="I14" s="3">
        <f t="shared" ref="I14:I17" si="2">D14-H14</f>
        <v>5832.9</v>
      </c>
    </row>
    <row r="15" spans="1:9" x14ac:dyDescent="0.25">
      <c r="A15" s="5" t="s">
        <v>68</v>
      </c>
      <c r="B15" s="5" t="s">
        <v>34</v>
      </c>
      <c r="C15" s="5" t="s">
        <v>69</v>
      </c>
      <c r="D15" s="3">
        <v>9600</v>
      </c>
      <c r="E15" s="3">
        <v>0</v>
      </c>
      <c r="F15" s="3">
        <f t="shared" si="0"/>
        <v>960</v>
      </c>
      <c r="G15" s="3">
        <v>0</v>
      </c>
      <c r="H15" s="3">
        <f t="shared" si="1"/>
        <v>960</v>
      </c>
      <c r="I15" s="3">
        <f t="shared" si="2"/>
        <v>8640</v>
      </c>
    </row>
    <row r="16" spans="1:9" x14ac:dyDescent="0.25">
      <c r="A16" s="5" t="s">
        <v>37</v>
      </c>
      <c r="B16" s="5" t="s">
        <v>38</v>
      </c>
      <c r="C16" s="5" t="s">
        <v>39</v>
      </c>
      <c r="D16" s="3">
        <v>9600</v>
      </c>
      <c r="E16" s="3">
        <v>0</v>
      </c>
      <c r="F16" s="3">
        <f t="shared" si="0"/>
        <v>960</v>
      </c>
      <c r="G16" s="3">
        <v>0</v>
      </c>
      <c r="H16" s="3">
        <f t="shared" si="1"/>
        <v>960</v>
      </c>
      <c r="I16" s="3">
        <f t="shared" si="2"/>
        <v>8640</v>
      </c>
    </row>
    <row r="17" spans="1:9" x14ac:dyDescent="0.25">
      <c r="A17" s="5" t="s">
        <v>40</v>
      </c>
      <c r="B17" s="5" t="s">
        <v>41</v>
      </c>
      <c r="C17" s="5" t="s">
        <v>42</v>
      </c>
      <c r="D17" s="3">
        <v>6900</v>
      </c>
      <c r="E17" s="3">
        <v>0</v>
      </c>
      <c r="F17" s="3">
        <f t="shared" si="0"/>
        <v>690</v>
      </c>
      <c r="G17" s="3">
        <v>0</v>
      </c>
      <c r="H17" s="3">
        <f t="shared" si="1"/>
        <v>690</v>
      </c>
      <c r="I17" s="3">
        <f t="shared" si="2"/>
        <v>6210</v>
      </c>
    </row>
    <row r="18" spans="1:9" x14ac:dyDescent="0.25">
      <c r="A18" s="5" t="s">
        <v>44</v>
      </c>
      <c r="B18" s="5" t="s">
        <v>45</v>
      </c>
      <c r="C18" s="5" t="s">
        <v>46</v>
      </c>
      <c r="D18" s="3">
        <v>30000</v>
      </c>
      <c r="E18" s="3">
        <v>0</v>
      </c>
      <c r="F18" s="3">
        <f>D18*10%</f>
        <v>3000</v>
      </c>
      <c r="G18" s="3">
        <v>0</v>
      </c>
      <c r="H18" s="3">
        <f>SUM(E18:G18)</f>
        <v>3000</v>
      </c>
      <c r="I18" s="3">
        <f>D18-H18</f>
        <v>27000</v>
      </c>
    </row>
    <row r="19" spans="1:9" x14ac:dyDescent="0.25">
      <c r="A19" s="5" t="s">
        <v>63</v>
      </c>
      <c r="B19" s="5" t="s">
        <v>45</v>
      </c>
      <c r="C19" s="5" t="s">
        <v>64</v>
      </c>
      <c r="D19" s="3">
        <v>20000</v>
      </c>
      <c r="E19" s="3">
        <v>0</v>
      </c>
      <c r="F19" s="3">
        <f>D19*10%</f>
        <v>2000</v>
      </c>
      <c r="G19" s="3">
        <v>0</v>
      </c>
      <c r="H19" s="3">
        <f>SUM(E19:G19)</f>
        <v>2000</v>
      </c>
      <c r="I19" s="3">
        <f>D19-H19</f>
        <v>18000</v>
      </c>
    </row>
    <row r="20" spans="1:9" x14ac:dyDescent="0.25">
      <c r="A20" s="5" t="s">
        <v>77</v>
      </c>
      <c r="B20" s="5" t="s">
        <v>78</v>
      </c>
      <c r="C20" s="5" t="s">
        <v>79</v>
      </c>
      <c r="D20" s="3">
        <v>15000</v>
      </c>
      <c r="E20" s="3">
        <v>0</v>
      </c>
      <c r="F20" s="3">
        <f>D20*10%</f>
        <v>1500</v>
      </c>
      <c r="G20" s="3">
        <v>0</v>
      </c>
      <c r="H20" s="3">
        <f>SUM(E20:G20)</f>
        <v>1500</v>
      </c>
      <c r="I20" s="3">
        <f>D20-H20</f>
        <v>13500</v>
      </c>
    </row>
    <row r="21" spans="1:9" x14ac:dyDescent="0.25">
      <c r="B21" s="12" t="s">
        <v>12</v>
      </c>
      <c r="C21" s="13"/>
      <c r="D21" s="4">
        <f>SUM(D14:D20)</f>
        <v>97581</v>
      </c>
      <c r="E21" s="4">
        <f>SUM(E14:E20)</f>
        <v>0</v>
      </c>
      <c r="F21" s="4">
        <f>SUM(F14:F20)</f>
        <v>9758.1</v>
      </c>
      <c r="G21" s="4">
        <f>SUM(G14:G20)</f>
        <v>0</v>
      </c>
      <c r="H21" s="4">
        <f>SUM(H14:H20)</f>
        <v>9758.1</v>
      </c>
      <c r="I21" s="4">
        <f>SUM(I14:I20)</f>
        <v>87822.9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21"/>
  <sheetViews>
    <sheetView zoomScaleNormal="100" workbookViewId="0">
      <selection activeCell="J21" sqref="J21"/>
    </sheetView>
  </sheetViews>
  <sheetFormatPr defaultRowHeight="15" x14ac:dyDescent="0.25"/>
  <cols>
    <col min="1" max="1" width="47.5703125" bestFit="1" customWidth="1"/>
    <col min="2" max="2" width="35.14062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.42578125" bestFit="1" customWidth="1"/>
    <col min="8" max="8" width="8" bestFit="1" customWidth="1"/>
    <col min="9" max="9" width="12.5703125" bestFit="1" customWidth="1"/>
    <col min="10" max="10" width="13.7109375" bestFit="1" customWidth="1"/>
  </cols>
  <sheetData>
    <row r="7" spans="1:10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</row>
    <row r="8" spans="1:10" ht="18.75" x14ac:dyDescent="0.25">
      <c r="A8" s="9" t="s">
        <v>65</v>
      </c>
      <c r="B8" s="9"/>
      <c r="C8" s="9"/>
      <c r="D8" s="9"/>
      <c r="E8" s="9"/>
      <c r="F8" s="9"/>
      <c r="G8" s="9"/>
      <c r="H8" s="9"/>
      <c r="I8" s="9"/>
      <c r="J8" s="9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8" x14ac:dyDescent="0.25">
      <c r="A10" s="10" t="s">
        <v>47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8" x14ac:dyDescent="0.25">
      <c r="A11" s="10" t="s">
        <v>73</v>
      </c>
      <c r="B11" s="10"/>
      <c r="C11" s="10"/>
      <c r="D11" s="10"/>
      <c r="E11" s="10"/>
      <c r="F11" s="10"/>
      <c r="G11" s="10"/>
      <c r="H11" s="10"/>
      <c r="I11" s="10"/>
      <c r="J11" s="10"/>
    </row>
    <row r="13" spans="1:1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23</v>
      </c>
      <c r="H13" s="1" t="s">
        <v>6</v>
      </c>
      <c r="I13" s="1" t="s">
        <v>7</v>
      </c>
      <c r="J13" s="1" t="s">
        <v>8</v>
      </c>
    </row>
    <row r="14" spans="1:10" x14ac:dyDescent="0.25">
      <c r="A14" s="5" t="s">
        <v>74</v>
      </c>
      <c r="B14" s="5" t="s">
        <v>18</v>
      </c>
      <c r="C14" s="5" t="s">
        <v>50</v>
      </c>
      <c r="D14" s="3">
        <v>12000</v>
      </c>
      <c r="E14" s="3">
        <v>0</v>
      </c>
      <c r="F14" s="3">
        <f>D14*10%</f>
        <v>1200</v>
      </c>
      <c r="G14" s="3">
        <v>0</v>
      </c>
      <c r="H14" s="3">
        <v>0</v>
      </c>
      <c r="I14" s="3">
        <f>SUM(E14:H14)</f>
        <v>1200</v>
      </c>
      <c r="J14" s="3">
        <f>D14-I14</f>
        <v>10800</v>
      </c>
    </row>
    <row r="15" spans="1:10" x14ac:dyDescent="0.25">
      <c r="A15" s="5" t="s">
        <v>48</v>
      </c>
      <c r="B15" s="5" t="s">
        <v>49</v>
      </c>
      <c r="C15" s="5" t="s">
        <v>50</v>
      </c>
      <c r="D15" s="3">
        <v>15000</v>
      </c>
      <c r="E15" s="3">
        <v>0</v>
      </c>
      <c r="F15" s="3">
        <f>D15*10%</f>
        <v>1500</v>
      </c>
      <c r="G15" s="3">
        <v>0</v>
      </c>
      <c r="H15" s="3">
        <v>0</v>
      </c>
      <c r="I15" s="3">
        <f>SUM(E15:H15)</f>
        <v>1500</v>
      </c>
      <c r="J15" s="3">
        <f>D15-I15</f>
        <v>13500</v>
      </c>
    </row>
    <row r="16" spans="1:10" x14ac:dyDescent="0.25">
      <c r="A16" s="5" t="s">
        <v>66</v>
      </c>
      <c r="B16" s="5" t="s">
        <v>67</v>
      </c>
      <c r="C16" s="5" t="s">
        <v>50</v>
      </c>
      <c r="D16" s="3">
        <v>30000</v>
      </c>
      <c r="E16" s="3">
        <v>0</v>
      </c>
      <c r="F16" s="3">
        <f>D16*10%</f>
        <v>3000</v>
      </c>
      <c r="G16" s="3">
        <v>0</v>
      </c>
      <c r="H16" s="3">
        <v>0</v>
      </c>
      <c r="I16" s="3">
        <f>SUM(E16:H16)</f>
        <v>3000</v>
      </c>
      <c r="J16" s="3">
        <f>D16-I16</f>
        <v>27000</v>
      </c>
    </row>
    <row r="17" spans="1:10" x14ac:dyDescent="0.25">
      <c r="A17" s="5" t="s">
        <v>52</v>
      </c>
      <c r="B17" s="5" t="s">
        <v>51</v>
      </c>
      <c r="C17" s="5" t="s">
        <v>50</v>
      </c>
      <c r="D17" s="3">
        <v>50000</v>
      </c>
      <c r="E17" s="3">
        <v>0</v>
      </c>
      <c r="F17" s="3">
        <f>D17*10%</f>
        <v>5000</v>
      </c>
      <c r="G17" s="3">
        <v>0</v>
      </c>
      <c r="H17" s="3">
        <v>0</v>
      </c>
      <c r="I17" s="3">
        <f>SUM(E17:H17)</f>
        <v>5000</v>
      </c>
      <c r="J17" s="3">
        <f>D17-I17</f>
        <v>45000</v>
      </c>
    </row>
    <row r="18" spans="1:10" x14ac:dyDescent="0.25">
      <c r="A18" s="5" t="s">
        <v>53</v>
      </c>
      <c r="B18" s="5" t="s">
        <v>54</v>
      </c>
      <c r="C18" s="5" t="s">
        <v>50</v>
      </c>
      <c r="D18" s="3">
        <v>25000</v>
      </c>
      <c r="E18" s="3">
        <v>0</v>
      </c>
      <c r="F18" s="3">
        <f t="shared" ref="F18:F20" si="0">D18*10%</f>
        <v>2500</v>
      </c>
      <c r="G18" s="3">
        <v>0</v>
      </c>
      <c r="H18" s="3">
        <v>0</v>
      </c>
      <c r="I18" s="3">
        <f t="shared" ref="I18:I20" si="1">SUM(E18:H18)</f>
        <v>2500</v>
      </c>
      <c r="J18" s="3">
        <f t="shared" ref="J18:J20" si="2">D18-I18</f>
        <v>22500</v>
      </c>
    </row>
    <row r="19" spans="1:10" x14ac:dyDescent="0.25">
      <c r="A19" s="5" t="s">
        <v>55</v>
      </c>
      <c r="B19" s="5" t="s">
        <v>56</v>
      </c>
      <c r="C19" s="5" t="s">
        <v>50</v>
      </c>
      <c r="D19" s="3">
        <v>40000</v>
      </c>
      <c r="E19" s="3">
        <v>0</v>
      </c>
      <c r="F19" s="3">
        <f t="shared" si="0"/>
        <v>4000</v>
      </c>
      <c r="G19" s="3">
        <v>0</v>
      </c>
      <c r="H19" s="3">
        <v>0</v>
      </c>
      <c r="I19" s="3">
        <f t="shared" si="1"/>
        <v>4000</v>
      </c>
      <c r="J19" s="3">
        <f t="shared" si="2"/>
        <v>36000</v>
      </c>
    </row>
    <row r="20" spans="1:10" x14ac:dyDescent="0.25">
      <c r="A20" s="5" t="s">
        <v>75</v>
      </c>
      <c r="B20" s="5" t="s">
        <v>76</v>
      </c>
      <c r="C20" s="5" t="s">
        <v>50</v>
      </c>
      <c r="D20" s="3">
        <v>33000</v>
      </c>
      <c r="E20" s="3">
        <v>0</v>
      </c>
      <c r="F20" s="3">
        <f t="shared" si="0"/>
        <v>3300</v>
      </c>
      <c r="G20" s="3">
        <v>0</v>
      </c>
      <c r="H20" s="3">
        <v>0</v>
      </c>
      <c r="I20" s="3">
        <f t="shared" si="1"/>
        <v>3300</v>
      </c>
      <c r="J20" s="3">
        <f t="shared" si="2"/>
        <v>29700</v>
      </c>
    </row>
    <row r="21" spans="1:10" x14ac:dyDescent="0.25">
      <c r="B21" s="12" t="s">
        <v>12</v>
      </c>
      <c r="C21" s="13"/>
      <c r="D21" s="4">
        <f>SUM(D14:D20)</f>
        <v>205000</v>
      </c>
      <c r="E21" s="4">
        <f>SUM(E14:E20)</f>
        <v>0</v>
      </c>
      <c r="F21" s="4">
        <f>SUM(F14:F20)</f>
        <v>20500</v>
      </c>
      <c r="G21" s="4">
        <f>SUM(G14:G20)</f>
        <v>0</v>
      </c>
      <c r="H21" s="4">
        <f>SUM(H14:H20)</f>
        <v>0</v>
      </c>
      <c r="I21" s="4">
        <f>SUM(I14:I20)</f>
        <v>20500</v>
      </c>
      <c r="J21" s="4">
        <f>SUM(J14:J20)</f>
        <v>184500</v>
      </c>
    </row>
  </sheetData>
  <mergeCells count="5">
    <mergeCell ref="A7:J7"/>
    <mergeCell ref="A8:J8"/>
    <mergeCell ref="A10:J10"/>
    <mergeCell ref="A11:J11"/>
    <mergeCell ref="B21:C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2017-12-06T14:20:07Z</dcterms:modified>
</cp:coreProperties>
</file>