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15.1. Nómina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4" i="1"/>
  <c r="I15" i="4" l="1"/>
  <c r="J15" i="4" s="1"/>
  <c r="I16" i="4"/>
  <c r="J16" i="4" s="1"/>
  <c r="I14" i="4"/>
  <c r="J14" i="4" s="1"/>
  <c r="I21" i="4" l="1"/>
  <c r="H21" i="4"/>
  <c r="G21" i="4"/>
  <c r="F21" i="4"/>
  <c r="E21" i="4"/>
  <c r="D21" i="2"/>
  <c r="E21" i="2"/>
  <c r="F21" i="2"/>
  <c r="G21" i="2"/>
  <c r="H21" i="2"/>
  <c r="I15" i="2"/>
  <c r="I16" i="2"/>
  <c r="I17" i="2"/>
  <c r="I14" i="2"/>
  <c r="I21" i="2" s="1"/>
  <c r="J21" i="4" l="1"/>
</calcChain>
</file>

<file path=xl/sharedStrings.xml><?xml version="1.0" encoding="utf-8"?>
<sst xmlns="http://schemas.openxmlformats.org/spreadsheetml/2006/main" count="162" uniqueCount="108">
  <si>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</si>
  <si>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</si>
  <si>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</si>
  <si>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</si>
  <si>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</si>
  <si>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</si>
  <si>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</si>
  <si>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</si>
  <si>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</si>
  <si>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</si>
  <si>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</si>
  <si>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</si>
  <si>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</si>
  <si>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</si>
  <si>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</si>
  <si>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</si>
  <si>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FIDEL CAMILO DURAN CEPEDA</t>
  </si>
  <si>
    <t>001-1753435-4</t>
  </si>
  <si>
    <t>083-0001523-0</t>
  </si>
  <si>
    <t>001-1175098-0</t>
  </si>
  <si>
    <t>001-1202573-9</t>
  </si>
  <si>
    <t>TOTAL GENERAL</t>
  </si>
  <si>
    <t>ENC. DIV. EMBARCACIONES Y EQUIPOS</t>
  </si>
  <si>
    <t>ENC. MATENIMINETO Y EMBARCACION</t>
  </si>
  <si>
    <t>ENCARGADO DE SEGURIDAD</t>
  </si>
  <si>
    <t>ENLACE CON LA ARMADA DOMINICANA</t>
  </si>
  <si>
    <t>Nómina de Sueldos: Personal Contratado</t>
  </si>
  <si>
    <t>CARLOS ANDRES VARGAS ESPINAL</t>
  </si>
  <si>
    <t>NIURKA JOSEFA CASTILLO GARCIA</t>
  </si>
  <si>
    <t>MAYO SALVADOR RODRIGUEZ HERNANDEZ</t>
  </si>
  <si>
    <t>ASISTENTE DE PRESIDENCIA</t>
  </si>
  <si>
    <t>ASESORA FINANCIERA</t>
  </si>
  <si>
    <t>RELACIONISTA PUBLICO</t>
  </si>
  <si>
    <t>031-0354210-0</t>
  </si>
  <si>
    <t>001-0122997-9</t>
  </si>
  <si>
    <t>001-0937172-4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</si>
  <si>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</si>
  <si>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</si>
  <si>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</si>
  <si>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</si>
  <si>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</si>
  <si>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</si>
  <si>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</si>
  <si>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</si>
  <si>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</si>
  <si>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</si>
  <si>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</si>
  <si>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</si>
  <si>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</si>
  <si>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</si>
  <si>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</si>
  <si>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</si>
  <si>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</si>
  <si>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</si>
  <si>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</si>
  <si>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</si>
  <si>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</si>
  <si>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</si>
  <si>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TOFILO ALEXANDER MARTINEZ BLANCO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</si>
  <si>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</si>
  <si>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</si>
  <si>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</si>
  <si>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</si>
  <si>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</si>
  <si>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</si>
  <si>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</si>
  <si>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</si>
  <si>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</si>
  <si>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</si>
  <si>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</si>
  <si>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</si>
  <si>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</si>
  <si>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</si>
  <si>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</si>
  <si>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</si>
  <si>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</si>
  <si>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</si>
  <si>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</si>
  <si>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</si>
  <si>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</si>
  <si>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</si>
  <si>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</si>
  <si>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</si>
  <si>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</si>
  <si>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</si>
  <si>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</si>
  <si>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</si>
  <si>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</si>
  <si>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</si>
  <si>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</si>
  <si>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</si>
  <si>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</si>
  <si>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</si>
  <si>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</si>
  <si>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</si>
  <si>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</si>
  <si>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</si>
  <si>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</si>
  <si>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</si>
  <si>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</si>
  <si>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</si>
  <si>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</si>
  <si>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</si>
  <si>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</si>
  <si>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</si>
  <si>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</si>
  <si>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</si>
  <si>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r>
      <t>Correspondiente al mes de Mayo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</si>
</sst>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3</xdr:col>
      <xdr:colOff>606236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zoomScaleNormal="100" workbookViewId="0">
      <pane ySplit="13" topLeftCell="A14" activePane="bottomLeft" state="frozen"/>
      <selection pane="bottomLeft" activeCell="B1" sqref="B1:B1048576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bestFit="1" customWidth="1"/>
    <col min="4" max="4" width="14.5703125" bestFit="1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107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104</v>
      </c>
      <c r="J13" s="1" t="s">
        <v>105</v>
      </c>
      <c r="K13" s="1" t="s">
        <v>7</v>
      </c>
      <c r="L13" s="1" t="s">
        <v>8</v>
      </c>
    </row>
    <row r="14" spans="1:12" x14ac:dyDescent="0.25">
      <c r="A14" s="5" t="s">
        <v>36</v>
      </c>
      <c r="B14" s="5" t="s">
        <v>81</v>
      </c>
      <c r="C14" s="5" t="s">
        <v>59</v>
      </c>
      <c r="D14" s="5" t="s">
        <v>80</v>
      </c>
      <c r="E14" s="3">
        <v>250000</v>
      </c>
      <c r="F14" s="3">
        <v>6392.64</v>
      </c>
      <c r="G14" s="3">
        <v>48638.37</v>
      </c>
      <c r="H14" s="3">
        <v>3385.65</v>
      </c>
      <c r="I14" s="3">
        <v>25</v>
      </c>
      <c r="J14" s="3">
        <v>4868.6000000000004</v>
      </c>
      <c r="K14" s="3">
        <f>SUM(F14:J14)</f>
        <v>63310.26</v>
      </c>
      <c r="L14" s="3">
        <f>E14-K14</f>
        <v>186689.74</v>
      </c>
    </row>
    <row r="15" spans="1:12" x14ac:dyDescent="0.25">
      <c r="A15" s="5" t="s">
        <v>37</v>
      </c>
      <c r="B15" s="5" t="s">
        <v>82</v>
      </c>
      <c r="C15" s="5" t="s">
        <v>60</v>
      </c>
      <c r="D15" s="5" t="s">
        <v>80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6" si="0">SUM(F15:J15)</f>
        <v>4638.0599999999995</v>
      </c>
      <c r="L15" s="3">
        <f t="shared" ref="L15:L36" si="1">E15-K15</f>
        <v>27361.940000000002</v>
      </c>
    </row>
    <row r="16" spans="1:12" x14ac:dyDescent="0.25">
      <c r="A16" s="5" t="s">
        <v>38</v>
      </c>
      <c r="B16" s="5" t="s">
        <v>83</v>
      </c>
      <c r="C16" s="5" t="s">
        <v>61</v>
      </c>
      <c r="D16" s="5" t="s">
        <v>80</v>
      </c>
      <c r="E16" s="3">
        <v>140000</v>
      </c>
      <c r="F16" s="3">
        <v>4018</v>
      </c>
      <c r="G16" s="3">
        <v>21732.03</v>
      </c>
      <c r="H16" s="3">
        <v>3385.65</v>
      </c>
      <c r="I16" s="3">
        <v>25</v>
      </c>
      <c r="J16" s="3">
        <v>8771</v>
      </c>
      <c r="K16" s="3">
        <f t="shared" si="0"/>
        <v>37931.68</v>
      </c>
      <c r="L16" s="3">
        <f t="shared" si="1"/>
        <v>102068.32</v>
      </c>
    </row>
    <row r="17" spans="1:12" x14ac:dyDescent="0.25">
      <c r="A17" s="5" t="s">
        <v>39</v>
      </c>
      <c r="B17" s="5" t="s">
        <v>84</v>
      </c>
      <c r="C17" s="5" t="s">
        <v>62</v>
      </c>
      <c r="D17" s="5" t="s">
        <v>80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40</v>
      </c>
      <c r="B18" s="5" t="s">
        <v>85</v>
      </c>
      <c r="C18" s="5" t="s">
        <v>63</v>
      </c>
      <c r="D18" s="5" t="s">
        <v>80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41</v>
      </c>
      <c r="B19" s="5" t="s">
        <v>86</v>
      </c>
      <c r="C19" s="5" t="s">
        <v>64</v>
      </c>
      <c r="D19" s="5" t="s">
        <v>80</v>
      </c>
      <c r="E19" s="3">
        <v>110000</v>
      </c>
      <c r="F19" s="3">
        <v>3157</v>
      </c>
      <c r="G19" s="3">
        <v>14457.69</v>
      </c>
      <c r="H19" s="3">
        <v>3344</v>
      </c>
      <c r="I19" s="3">
        <v>25</v>
      </c>
      <c r="J19" s="3">
        <v>0</v>
      </c>
      <c r="K19" s="3">
        <f t="shared" si="0"/>
        <v>20983.690000000002</v>
      </c>
      <c r="L19" s="3">
        <f t="shared" si="1"/>
        <v>89016.31</v>
      </c>
    </row>
    <row r="20" spans="1:12" x14ac:dyDescent="0.25">
      <c r="A20" s="5" t="s">
        <v>42</v>
      </c>
      <c r="B20" s="5" t="s">
        <v>87</v>
      </c>
      <c r="C20" s="5" t="s">
        <v>65</v>
      </c>
      <c r="D20" s="5" t="s">
        <v>80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43</v>
      </c>
      <c r="B21" s="5" t="s">
        <v>88</v>
      </c>
      <c r="C21" s="5" t="s">
        <v>66</v>
      </c>
      <c r="D21" s="5" t="s">
        <v>80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44</v>
      </c>
      <c r="B22" s="5" t="s">
        <v>89</v>
      </c>
      <c r="C22" s="5" t="s">
        <v>67</v>
      </c>
      <c r="D22" s="5" t="s">
        <v>80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45</v>
      </c>
      <c r="B23" s="5" t="s">
        <v>90</v>
      </c>
      <c r="C23" s="5" t="s">
        <v>68</v>
      </c>
      <c r="D23" s="5" t="s">
        <v>80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46</v>
      </c>
      <c r="B24" s="5" t="s">
        <v>91</v>
      </c>
      <c r="C24" s="5" t="s">
        <v>69</v>
      </c>
      <c r="D24" s="5" t="s">
        <v>80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47</v>
      </c>
      <c r="B25" s="5" t="s">
        <v>92</v>
      </c>
      <c r="C25" s="5" t="s">
        <v>70</v>
      </c>
      <c r="D25" s="5" t="s">
        <v>80</v>
      </c>
      <c r="E25" s="3">
        <v>130000</v>
      </c>
      <c r="F25" s="3">
        <v>3731</v>
      </c>
      <c r="G25" s="3">
        <v>19303.78</v>
      </c>
      <c r="H25" s="3">
        <v>3385.65</v>
      </c>
      <c r="I25" s="3">
        <v>25</v>
      </c>
      <c r="J25" s="3">
        <v>8771</v>
      </c>
      <c r="K25" s="3">
        <f t="shared" si="0"/>
        <v>35216.43</v>
      </c>
      <c r="L25" s="3">
        <f t="shared" si="1"/>
        <v>94783.57</v>
      </c>
    </row>
    <row r="26" spans="1:12" x14ac:dyDescent="0.25">
      <c r="A26" s="5" t="s">
        <v>48</v>
      </c>
      <c r="B26" s="5" t="s">
        <v>93</v>
      </c>
      <c r="C26" s="5" t="s">
        <v>71</v>
      </c>
      <c r="D26" s="5" t="s">
        <v>80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49</v>
      </c>
      <c r="B27" s="5" t="s">
        <v>103</v>
      </c>
      <c r="C27" s="5" t="s">
        <v>72</v>
      </c>
      <c r="D27" s="5" t="s">
        <v>80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50</v>
      </c>
      <c r="B28" s="5" t="s">
        <v>94</v>
      </c>
      <c r="C28" s="5" t="s">
        <v>60</v>
      </c>
      <c r="D28" s="5" t="s">
        <v>80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51</v>
      </c>
      <c r="B29" s="5" t="s">
        <v>95</v>
      </c>
      <c r="C29" s="5" t="s">
        <v>73</v>
      </c>
      <c r="D29" s="5" t="s">
        <v>80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52</v>
      </c>
      <c r="B30" s="5" t="s">
        <v>96</v>
      </c>
      <c r="C30" s="5" t="s">
        <v>74</v>
      </c>
      <c r="D30" s="5" t="s">
        <v>80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53</v>
      </c>
      <c r="B31" s="5" t="s">
        <v>97</v>
      </c>
      <c r="C31" s="5" t="s">
        <v>75</v>
      </c>
      <c r="D31" s="5" t="s">
        <v>80</v>
      </c>
      <c r="E31" s="3">
        <v>60000</v>
      </c>
      <c r="F31" s="3">
        <v>1722</v>
      </c>
      <c r="G31" s="3">
        <v>3486.65</v>
      </c>
      <c r="H31" s="3">
        <v>1824</v>
      </c>
      <c r="I31" s="3">
        <v>25</v>
      </c>
      <c r="J31" s="3">
        <v>0</v>
      </c>
      <c r="K31" s="3">
        <f t="shared" si="0"/>
        <v>7057.65</v>
      </c>
      <c r="L31" s="3">
        <f t="shared" si="1"/>
        <v>52942.35</v>
      </c>
    </row>
    <row r="32" spans="1:12" x14ac:dyDescent="0.25">
      <c r="A32" s="5" t="s">
        <v>54</v>
      </c>
      <c r="B32" s="5" t="s">
        <v>98</v>
      </c>
      <c r="C32" s="5" t="s">
        <v>76</v>
      </c>
      <c r="D32" s="5" t="s">
        <v>80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55</v>
      </c>
      <c r="B33" s="5" t="s">
        <v>99</v>
      </c>
      <c r="C33" s="5" t="s">
        <v>77</v>
      </c>
      <c r="D33" s="5" t="s">
        <v>80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56</v>
      </c>
      <c r="B34" s="5" t="s">
        <v>100</v>
      </c>
      <c r="C34" s="5" t="s">
        <v>78</v>
      </c>
      <c r="D34" s="5" t="s">
        <v>80</v>
      </c>
      <c r="E34" s="3">
        <v>45000</v>
      </c>
      <c r="F34" s="3">
        <v>1291.5</v>
      </c>
      <c r="G34" s="3">
        <v>1148.33</v>
      </c>
      <c r="H34" s="3">
        <v>1368</v>
      </c>
      <c r="I34" s="3">
        <v>25</v>
      </c>
      <c r="J34" s="3">
        <v>0</v>
      </c>
      <c r="K34" s="3">
        <f t="shared" si="0"/>
        <v>3832.83</v>
      </c>
      <c r="L34" s="3">
        <f t="shared" si="1"/>
        <v>41167.17</v>
      </c>
    </row>
    <row r="35" spans="1:12" x14ac:dyDescent="0.25">
      <c r="A35" s="5" t="s">
        <v>57</v>
      </c>
      <c r="B35" s="5" t="s">
        <v>101</v>
      </c>
      <c r="C35" s="5" t="s">
        <v>60</v>
      </c>
      <c r="D35" s="5" t="s">
        <v>80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0</v>
      </c>
      <c r="K35" s="3">
        <f t="shared" si="0"/>
        <v>911.5</v>
      </c>
      <c r="L35" s="3">
        <f t="shared" si="1"/>
        <v>14088.5</v>
      </c>
    </row>
    <row r="36" spans="1:12" x14ac:dyDescent="0.25">
      <c r="A36" s="5" t="s">
        <v>58</v>
      </c>
      <c r="B36" s="5" t="s">
        <v>102</v>
      </c>
      <c r="C36" s="5" t="s">
        <v>68</v>
      </c>
      <c r="D36" s="5" t="s">
        <v>80</v>
      </c>
      <c r="E36" s="3">
        <v>20000</v>
      </c>
      <c r="F36" s="3">
        <v>574</v>
      </c>
      <c r="G36" s="3">
        <v>0</v>
      </c>
      <c r="H36" s="3">
        <v>608</v>
      </c>
      <c r="I36" s="3">
        <v>25</v>
      </c>
      <c r="J36" s="3">
        <v>0</v>
      </c>
      <c r="K36" s="3">
        <f t="shared" si="0"/>
        <v>1207</v>
      </c>
      <c r="L36" s="3">
        <f t="shared" si="1"/>
        <v>18793</v>
      </c>
    </row>
    <row r="37" spans="1:12" x14ac:dyDescent="0.25">
      <c r="C37" s="12" t="s">
        <v>106</v>
      </c>
      <c r="D37" s="12"/>
      <c r="E37" s="8">
        <f t="shared" ref="E37:L37" si="2">SUM(E14:E36)</f>
        <v>1482500</v>
      </c>
      <c r="F37" s="8">
        <f t="shared" si="2"/>
        <v>41765.390000000007</v>
      </c>
      <c r="G37" s="8">
        <f t="shared" si="2"/>
        <v>156207.06999999998</v>
      </c>
      <c r="H37" s="8">
        <f t="shared" si="2"/>
        <v>39416.950000000004</v>
      </c>
      <c r="I37" s="8">
        <f t="shared" si="2"/>
        <v>575</v>
      </c>
      <c r="J37" s="8">
        <f t="shared" si="2"/>
        <v>31264.06</v>
      </c>
      <c r="K37" s="8">
        <f t="shared" si="2"/>
        <v>269228.46999999997</v>
      </c>
      <c r="L37" s="8">
        <f t="shared" si="2"/>
        <v>1213271.53</v>
      </c>
    </row>
  </sheetData>
  <mergeCells count="5">
    <mergeCell ref="A7:L7"/>
    <mergeCell ref="A8:L8"/>
    <mergeCell ref="A10:L10"/>
    <mergeCell ref="A11:L11"/>
    <mergeCell ref="C37:D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C18" sqref="C18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107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22</v>
      </c>
      <c r="C14" s="5" t="s">
        <v>17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23</v>
      </c>
      <c r="C15" s="5" t="s">
        <v>18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24</v>
      </c>
      <c r="C16" s="5" t="s">
        <v>19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16</v>
      </c>
      <c r="B17" s="5" t="s">
        <v>25</v>
      </c>
      <c r="C17" s="5" t="s">
        <v>20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43.5703125" bestFit="1" customWidth="1"/>
    <col min="2" max="2" width="25.5703125" bestFit="1" customWidth="1"/>
    <col min="3" max="4" width="13.5703125" bestFit="1" customWidth="1"/>
    <col min="5" max="5" width="14.7109375" bestFit="1" customWidth="1"/>
    <col min="6" max="6" width="8" customWidth="1"/>
    <col min="7" max="7" width="12.5703125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</row>
    <row r="8" spans="1:10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1" t="s">
        <v>26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8" x14ac:dyDescent="0.25">
      <c r="A11" s="11" t="s">
        <v>107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12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27</v>
      </c>
      <c r="B14" s="5" t="s">
        <v>30</v>
      </c>
      <c r="C14" s="5" t="s">
        <v>79</v>
      </c>
      <c r="D14" s="5" t="s">
        <v>33</v>
      </c>
      <c r="E14" s="3">
        <v>100000</v>
      </c>
      <c r="F14" s="3">
        <v>0</v>
      </c>
      <c r="G14" s="3">
        <v>10000</v>
      </c>
      <c r="H14" s="3">
        <v>0</v>
      </c>
      <c r="I14" s="3">
        <f>SUM(F14:H14)</f>
        <v>10000</v>
      </c>
      <c r="J14" s="6">
        <f>E14-I14</f>
        <v>90000</v>
      </c>
    </row>
    <row r="15" spans="1:10" x14ac:dyDescent="0.25">
      <c r="A15" s="5" t="s">
        <v>28</v>
      </c>
      <c r="B15" s="5" t="s">
        <v>31</v>
      </c>
      <c r="C15" s="5" t="s">
        <v>79</v>
      </c>
      <c r="D15" s="5" t="s">
        <v>34</v>
      </c>
      <c r="E15" s="3">
        <v>35000</v>
      </c>
      <c r="F15" s="3">
        <v>0</v>
      </c>
      <c r="G15" s="3">
        <v>3500</v>
      </c>
      <c r="H15" s="3">
        <v>0</v>
      </c>
      <c r="I15" s="3">
        <f t="shared" ref="I15:I16" si="0">SUM(F15:H15)</f>
        <v>3500</v>
      </c>
      <c r="J15" s="6">
        <f t="shared" ref="J15:J16" si="1">E15-I15</f>
        <v>31500</v>
      </c>
    </row>
    <row r="16" spans="1:10" x14ac:dyDescent="0.25">
      <c r="A16" s="5" t="s">
        <v>29</v>
      </c>
      <c r="B16" s="5" t="s">
        <v>32</v>
      </c>
      <c r="C16" s="5" t="s">
        <v>79</v>
      </c>
      <c r="D16" s="5" t="s">
        <v>35</v>
      </c>
      <c r="E16" s="3">
        <v>65000</v>
      </c>
      <c r="F16" s="3">
        <v>0</v>
      </c>
      <c r="G16" s="3">
        <v>6500</v>
      </c>
      <c r="H16" s="3">
        <v>0</v>
      </c>
      <c r="I16" s="3">
        <f t="shared" si="0"/>
        <v>6500</v>
      </c>
      <c r="J16" s="6">
        <f t="shared" si="1"/>
        <v>58500</v>
      </c>
    </row>
    <row r="17" spans="1:10" x14ac:dyDescent="0.25">
      <c r="A17" s="5"/>
      <c r="B17" s="5"/>
      <c r="C17" s="5"/>
      <c r="D17" s="5"/>
      <c r="E17" s="3"/>
      <c r="F17" s="3"/>
      <c r="G17" s="3"/>
      <c r="H17" s="3"/>
      <c r="I17" s="3"/>
      <c r="J17" s="6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B21" s="13" t="s">
        <v>21</v>
      </c>
      <c r="C21" s="15"/>
      <c r="D21" s="14"/>
      <c r="E21" s="4">
        <f t="shared" ref="E21:J21" si="2">SUM(E14:E20)</f>
        <v>200000</v>
      </c>
      <c r="F21" s="4">
        <f t="shared" si="2"/>
        <v>0</v>
      </c>
      <c r="G21" s="4">
        <f t="shared" si="2"/>
        <v>20000</v>
      </c>
      <c r="H21" s="4">
        <f t="shared" si="2"/>
        <v>0</v>
      </c>
      <c r="I21" s="4">
        <f t="shared" si="2"/>
        <v>20000</v>
      </c>
      <c r="J21" s="4">
        <f t="shared" si="2"/>
        <v>180000</v>
      </c>
    </row>
  </sheetData>
  <mergeCells count="5">
    <mergeCell ref="A7:J7"/>
    <mergeCell ref="A8:J8"/>
    <mergeCell ref="A10:J10"/>
    <mergeCell ref="A11:J11"/>
    <mergeCell ref="B21:D21"/>
  </mergeCells>
  <pageMargins left="0.7" right="0.7" top="0.75" bottom="0.75" header="0.3" footer="0.3"/>
  <ignoredErrors>
    <ignoredError sqref="I14:I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2017-06-09T14:41:21Z</dcterms:modified>
</cp:coreProperties>
</file>