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17" i="3" s="1"/>
  <c r="J17" i="3" s="1"/>
  <c r="E16" i="3"/>
  <c r="I16" i="3"/>
  <c r="J16" i="3" s="1"/>
  <c r="E15" i="3"/>
  <c r="I15" i="3"/>
  <c r="J15" i="3" s="1"/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14" i="1"/>
  <c r="K31" i="1"/>
  <c r="H20" i="2"/>
  <c r="G20" i="2"/>
  <c r="F20" i="2"/>
  <c r="D20" i="2"/>
  <c r="E19" i="2"/>
  <c r="I19" i="2" s="1"/>
  <c r="J19" i="2" s="1"/>
  <c r="D20" i="3"/>
  <c r="F20" i="3"/>
  <c r="G20" i="3"/>
  <c r="H20" i="3"/>
  <c r="E14" i="3" l="1"/>
  <c r="I14" i="3" s="1"/>
  <c r="J14" i="3" s="1"/>
  <c r="E19" i="3"/>
  <c r="I19" i="3" s="1"/>
  <c r="J19" i="3" s="1"/>
  <c r="H34" i="1" l="1"/>
  <c r="I34" i="1"/>
  <c r="G34" i="1"/>
  <c r="F34" i="1"/>
  <c r="E34" i="1"/>
  <c r="D34" i="1"/>
  <c r="K33" i="1" l="1"/>
  <c r="E18" i="2"/>
  <c r="I18" i="2" s="1"/>
  <c r="J18" i="2" s="1"/>
  <c r="J34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4" i="1" l="1"/>
  <c r="E18" i="3"/>
  <c r="E20" i="3" s="1"/>
  <c r="E16" i="2"/>
  <c r="I16" i="2" s="1"/>
  <c r="E15" i="2"/>
  <c r="I15" i="2" s="1"/>
  <c r="J15" i="2" s="1"/>
  <c r="I18" i="3" l="1"/>
  <c r="I20" i="3" s="1"/>
  <c r="J16" i="2"/>
  <c r="J18" i="3" l="1"/>
  <c r="J20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<sst xmlns="http://schemas.openxmlformats.org/spreadsheetml/2006/main" count="142" uniqueCount="87">
  <si>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</si>
  <si>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</si>
  <si>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</si>
  <si>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</si>
  <si>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</si>
  <si>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</si>
  <si>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</si>
  <si>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</si>
  <si>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</si>
  <si>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</si>
  <si>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</si>
  <si>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</si>
  <si>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</si>
  <si>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</si>
  <si>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</si>
  <si>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</si>
  <si>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</si>
  <si>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</si>
  <si>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</si>
  <si>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</si>
  <si>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</si>
  <si>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</si>
  <si>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</si>
  <si>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</si>
  <si>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</si>
  <si>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</si>
  <si>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</si>
  <si>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</si>
  <si>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</si>
  <si>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</si>
  <si>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</si>
  <si>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</si>
  <si>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</si>
  <si>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</si>
  <si>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</si>
  <si>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</si>
  <si>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</si>
  <si>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</si>
  <si>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</si>
  <si>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</si>
  <si>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</si>
  <si>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</si>
  <si>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</si>
  <si>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</si>
  <si>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</si>
  <si>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</si>
  <si>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</si>
  <si>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</si>
  <si>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</si>
  <si>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</si>
  <si>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</si>
  <si>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</si>
  <si>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</si>
  <si>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</si>
  <si>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</si>
  <si>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</si>
  <si>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</si>
  <si>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</si>
  <si>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</si>
  <si>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</si>
  <si>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</si>
  <si>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</si>
  <si>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</si>
  <si>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</si>
  <si>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</si>
  <si>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</si>
  <si>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</si>
  <si>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</si>
  <si>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</si>
  <si>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</si>
  <si>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</si>
  <si>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ANTONIO ESTEBAN PEREZ GRANVILLE</t>
  </si>
  <si>
    <t>JORGE LUIS AYBAR MANZUETA</t>
  </si>
  <si>
    <t>001-1867750-9</t>
  </si>
  <si>
    <t>DAVID MALDONADO BURGOS</t>
  </si>
  <si>
    <t>CONTADOR</t>
  </si>
  <si>
    <t>VICTOR ANTONIO SUAREZ FRANCO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</si>
  <si>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</si>
  <si>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</si>
  <si>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</si>
  <si>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</si>
  <si>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</si>
  <si>
    <t>Correspondiente al mes de Marzo 2015</t>
  </si>
  <si>
    <t>ASESOR REALCIONES INTERNACIONALES</t>
  </si>
  <si>
    <t>ASESOR DE FORMULACION DE PROYECTOS</t>
  </si>
  <si>
    <t>MAXIMO ALBERTO SANCHEZ MENDEZ</t>
  </si>
  <si>
    <t>ASIST INGENIERIA DEPTO.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</si>
</sst>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topLeftCell="A4" zoomScaleNormal="100" workbookViewId="0">
      <selection activeCell="K34" sqref="K34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49595.62</v>
      </c>
      <c r="F14" s="3">
        <v>25</v>
      </c>
      <c r="G14" s="3">
        <v>2481.12</v>
      </c>
      <c r="H14" s="3">
        <v>5256.16</v>
      </c>
      <c r="I14" s="3">
        <v>4478.78</v>
      </c>
      <c r="J14" s="3">
        <f t="shared" ref="J14:J33" si="0">SUM(E14:I14)</f>
        <v>61836.680000000008</v>
      </c>
      <c r="K14" s="3">
        <f>D14-J14</f>
        <v>188163.32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39</v>
      </c>
      <c r="C16" s="5" t="s">
        <v>21</v>
      </c>
      <c r="D16" s="3">
        <v>90000</v>
      </c>
      <c r="E16" s="3">
        <v>10225.66</v>
      </c>
      <c r="F16" s="3">
        <v>25</v>
      </c>
      <c r="G16" s="3">
        <v>2481.12</v>
      </c>
      <c r="H16" s="3">
        <v>2736</v>
      </c>
      <c r="I16" s="3">
        <v>571.38</v>
      </c>
      <c r="J16" s="3">
        <f t="shared" si="0"/>
        <v>16039.159999999998</v>
      </c>
      <c r="K16" s="3">
        <f t="shared" si="1"/>
        <v>73960.84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15073.66</v>
      </c>
      <c r="F18" s="3">
        <v>25</v>
      </c>
      <c r="G18" s="3">
        <v>2481.12</v>
      </c>
      <c r="H18" s="3">
        <v>3344</v>
      </c>
      <c r="I18" s="3">
        <v>8121.3</v>
      </c>
      <c r="J18" s="3">
        <f t="shared" si="0"/>
        <v>29045.079999999998</v>
      </c>
      <c r="K18" s="3">
        <f t="shared" si="1"/>
        <v>80954.92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40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37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38</v>
      </c>
      <c r="B22" s="7" t="s">
        <v>41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42</v>
      </c>
      <c r="B23" s="7" t="s">
        <v>43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51</v>
      </c>
      <c r="B24" s="7" t="s">
        <v>58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59</v>
      </c>
      <c r="B25" s="7" t="s">
        <v>54</v>
      </c>
      <c r="C25" s="7" t="s">
        <v>21</v>
      </c>
      <c r="D25" s="8">
        <v>90000</v>
      </c>
      <c r="E25" s="8">
        <v>10225.66</v>
      </c>
      <c r="F25" s="8">
        <v>25</v>
      </c>
      <c r="G25" s="8">
        <v>2481.12</v>
      </c>
      <c r="H25" s="8">
        <v>2736</v>
      </c>
      <c r="I25" s="8">
        <v>0</v>
      </c>
      <c r="J25" s="3">
        <f t="shared" si="0"/>
        <v>15467.779999999999</v>
      </c>
      <c r="K25" s="3">
        <f t="shared" si="1"/>
        <v>74532.22</v>
      </c>
    </row>
    <row r="26" spans="1:11" x14ac:dyDescent="0.25">
      <c r="A26" s="5" t="s">
        <v>52</v>
      </c>
      <c r="B26" s="7" t="s">
        <v>53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55</v>
      </c>
      <c r="B27" s="7" t="s">
        <v>56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64</v>
      </c>
      <c r="B28" s="7" t="s">
        <v>60</v>
      </c>
      <c r="C28" s="7" t="s">
        <v>21</v>
      </c>
      <c r="D28" s="8">
        <v>90000</v>
      </c>
      <c r="E28" s="8">
        <v>10225.66</v>
      </c>
      <c r="F28" s="8">
        <v>25</v>
      </c>
      <c r="G28" s="8">
        <v>2481.12</v>
      </c>
      <c r="H28" s="8">
        <v>2736</v>
      </c>
      <c r="I28" s="8">
        <v>6497.04</v>
      </c>
      <c r="J28" s="3">
        <f t="shared" si="0"/>
        <v>21964.82</v>
      </c>
      <c r="K28" s="3">
        <f t="shared" si="1"/>
        <v>68035.179999999993</v>
      </c>
    </row>
    <row r="29" spans="1:11" x14ac:dyDescent="0.25">
      <c r="A29" s="5" t="s">
        <v>61</v>
      </c>
      <c r="B29" s="5" t="s">
        <v>62</v>
      </c>
      <c r="C29" s="5" t="s">
        <v>21</v>
      </c>
      <c r="D29" s="3">
        <v>175000</v>
      </c>
      <c r="E29" s="3">
        <v>30845.62</v>
      </c>
      <c r="F29" s="3">
        <v>25</v>
      </c>
      <c r="G29" s="3">
        <v>2481.12</v>
      </c>
      <c r="H29" s="3">
        <v>5256.16</v>
      </c>
      <c r="I29" s="8">
        <v>0</v>
      </c>
      <c r="J29" s="3">
        <f t="shared" si="0"/>
        <v>38607.899999999994</v>
      </c>
      <c r="K29" s="3">
        <f t="shared" si="1"/>
        <v>136392.1</v>
      </c>
    </row>
    <row r="30" spans="1:11" x14ac:dyDescent="0.25">
      <c r="A30" s="5" t="s">
        <v>63</v>
      </c>
      <c r="B30" s="7" t="s">
        <v>53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74</v>
      </c>
      <c r="B31" s="7" t="s">
        <v>75</v>
      </c>
      <c r="C31" s="7" t="s">
        <v>21</v>
      </c>
      <c r="D31" s="3">
        <v>30000</v>
      </c>
      <c r="E31" s="3">
        <v>0</v>
      </c>
      <c r="F31" s="3">
        <v>25</v>
      </c>
      <c r="G31" s="3">
        <v>861</v>
      </c>
      <c r="H31" s="3">
        <v>912</v>
      </c>
      <c r="I31" s="8">
        <v>0</v>
      </c>
      <c r="J31" s="3">
        <f t="shared" si="0"/>
        <v>1798</v>
      </c>
      <c r="K31" s="3">
        <f t="shared" ref="K31" si="3">D31-J31</f>
        <v>28202</v>
      </c>
    </row>
    <row r="32" spans="1:11" x14ac:dyDescent="0.25">
      <c r="A32" s="5" t="s">
        <v>79</v>
      </c>
      <c r="B32" s="7" t="s">
        <v>80</v>
      </c>
      <c r="C32" s="7" t="s">
        <v>21</v>
      </c>
      <c r="D32" s="3">
        <v>40000</v>
      </c>
      <c r="E32" s="3">
        <v>646.36</v>
      </c>
      <c r="F32" s="3">
        <v>25</v>
      </c>
      <c r="G32" s="3">
        <v>1148</v>
      </c>
      <c r="H32" s="3">
        <v>1216</v>
      </c>
      <c r="I32" s="8">
        <v>0</v>
      </c>
      <c r="J32" s="3">
        <f t="shared" ref="J32" si="4">SUM(E32:I32)</f>
        <v>3035.36</v>
      </c>
      <c r="K32" s="3">
        <f t="shared" ref="K32" si="5">D32-J32</f>
        <v>36964.639999999999</v>
      </c>
    </row>
    <row r="33" spans="1:11" x14ac:dyDescent="0.25">
      <c r="A33" s="5" t="s">
        <v>81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0"/>
        <v>1088.8000000000002</v>
      </c>
      <c r="K33" s="3">
        <f t="shared" ref="K33" si="6">D33-J33</f>
        <v>16911.2</v>
      </c>
    </row>
    <row r="34" spans="1:11" x14ac:dyDescent="0.25">
      <c r="B34" s="14" t="s">
        <v>24</v>
      </c>
      <c r="C34" s="14"/>
      <c r="D34" s="6">
        <f t="shared" ref="D34:K34" si="7">SUM(D14:D33)</f>
        <v>1285781</v>
      </c>
      <c r="E34" s="6">
        <f t="shared" si="7"/>
        <v>146033.23000000001</v>
      </c>
      <c r="F34" s="6">
        <f t="shared" si="7"/>
        <v>500</v>
      </c>
      <c r="G34" s="6">
        <f t="shared" si="7"/>
        <v>28685.129999999994</v>
      </c>
      <c r="H34" s="6">
        <f t="shared" si="7"/>
        <v>36680.06</v>
      </c>
      <c r="I34" s="6">
        <f t="shared" si="7"/>
        <v>27611.839999999997</v>
      </c>
      <c r="J34" s="6">
        <f t="shared" si="7"/>
        <v>239510.25999999998</v>
      </c>
      <c r="K34" s="6">
        <f t="shared" si="7"/>
        <v>1046270.7399999998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4" sqref="A14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82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45</v>
      </c>
      <c r="B15" s="9" t="s">
        <v>46</v>
      </c>
      <c r="C15" s="5" t="s">
        <v>49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47</v>
      </c>
      <c r="B16" s="9" t="s">
        <v>48</v>
      </c>
      <c r="C16" s="5" t="s">
        <v>50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44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68</v>
      </c>
      <c r="B18" s="5" t="s">
        <v>69</v>
      </c>
      <c r="C18" s="5" t="s">
        <v>70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72</v>
      </c>
      <c r="B19" s="5" t="s">
        <v>18</v>
      </c>
      <c r="C19" s="5" t="s">
        <v>73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D20" sqref="D20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82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77</v>
      </c>
      <c r="B14" s="5" t="s">
        <v>78</v>
      </c>
      <c r="C14" s="5" t="s">
        <v>33</v>
      </c>
      <c r="D14" s="3">
        <v>120000</v>
      </c>
      <c r="E14" s="3">
        <f>D14*10%</f>
        <v>12000</v>
      </c>
      <c r="F14" s="3">
        <v>0</v>
      </c>
      <c r="G14" s="3">
        <v>0</v>
      </c>
      <c r="H14" s="3">
        <v>0</v>
      </c>
      <c r="I14" s="3">
        <f>SUM(E14:H14)</f>
        <v>12000</v>
      </c>
      <c r="J14" s="3">
        <f>D14-I14</f>
        <v>108000</v>
      </c>
    </row>
    <row r="15" spans="1:11" x14ac:dyDescent="0.25">
      <c r="A15" s="5" t="s">
        <v>76</v>
      </c>
      <c r="B15" s="5" t="s">
        <v>83</v>
      </c>
      <c r="C15" s="5" t="s">
        <v>33</v>
      </c>
      <c r="D15" s="3">
        <v>70000</v>
      </c>
      <c r="E15" s="3">
        <f>D15*10%</f>
        <v>7000</v>
      </c>
      <c r="F15" s="3">
        <v>0</v>
      </c>
      <c r="G15" s="3">
        <v>0</v>
      </c>
      <c r="H15" s="3">
        <v>0</v>
      </c>
      <c r="I15" s="3">
        <f>SUM(E15:H15)</f>
        <v>7000</v>
      </c>
      <c r="J15" s="3">
        <f>D15-I15</f>
        <v>63000</v>
      </c>
    </row>
    <row r="16" spans="1:11" x14ac:dyDescent="0.25">
      <c r="A16" s="5" t="s">
        <v>65</v>
      </c>
      <c r="B16" s="9" t="s">
        <v>66</v>
      </c>
      <c r="C16" s="5" t="s">
        <v>33</v>
      </c>
      <c r="D16" s="8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71</v>
      </c>
      <c r="B17" s="9" t="s">
        <v>84</v>
      </c>
      <c r="C17" s="5" t="s">
        <v>33</v>
      </c>
      <c r="D17" s="8">
        <v>70000</v>
      </c>
      <c r="E17" s="3">
        <f>D17*10%</f>
        <v>7000</v>
      </c>
      <c r="F17" s="3">
        <v>0</v>
      </c>
      <c r="G17" s="3">
        <v>0</v>
      </c>
      <c r="H17" s="3">
        <v>0</v>
      </c>
      <c r="I17" s="3">
        <f>SUM(E17:H17)</f>
        <v>7000</v>
      </c>
      <c r="J17" s="3">
        <f>D17-I17</f>
        <v>63000</v>
      </c>
    </row>
    <row r="18" spans="1:10" x14ac:dyDescent="0.25">
      <c r="A18" s="5" t="s">
        <v>34</v>
      </c>
      <c r="B18" s="9" t="s">
        <v>57</v>
      </c>
      <c r="C18" s="5" t="s">
        <v>33</v>
      </c>
      <c r="D18" s="8">
        <v>35000</v>
      </c>
      <c r="E18" s="8">
        <f t="shared" ref="E18" si="0">D18*10%</f>
        <v>3500</v>
      </c>
      <c r="F18" s="3">
        <v>0</v>
      </c>
      <c r="G18" s="3">
        <v>0</v>
      </c>
      <c r="H18" s="3">
        <v>0</v>
      </c>
      <c r="I18" s="3">
        <f t="shared" ref="I18" si="1">SUM(E18:H18)</f>
        <v>3500</v>
      </c>
      <c r="J18" s="3">
        <f t="shared" ref="J18" si="2">D18-I18</f>
        <v>31500</v>
      </c>
    </row>
    <row r="19" spans="1:10" x14ac:dyDescent="0.25">
      <c r="A19" s="5" t="s">
        <v>85</v>
      </c>
      <c r="B19" s="9" t="s">
        <v>86</v>
      </c>
      <c r="C19" s="5" t="s">
        <v>33</v>
      </c>
      <c r="D19" s="8">
        <v>75000</v>
      </c>
      <c r="E19" s="8">
        <f t="shared" ref="E19" si="3">D19*10%</f>
        <v>7500</v>
      </c>
      <c r="F19" s="3">
        <v>0</v>
      </c>
      <c r="G19" s="3">
        <v>0</v>
      </c>
      <c r="H19" s="3">
        <v>0</v>
      </c>
      <c r="I19" s="3">
        <f t="shared" ref="I19" si="4">SUM(E19:H19)</f>
        <v>7500</v>
      </c>
      <c r="J19" s="3">
        <f t="shared" ref="J19" si="5">D19-I19</f>
        <v>67500</v>
      </c>
    </row>
    <row r="20" spans="1:10" x14ac:dyDescent="0.25">
      <c r="B20" s="15" t="s">
        <v>12</v>
      </c>
      <c r="C20" s="16"/>
      <c r="D20" s="4">
        <f>SUM(D14:D19)</f>
        <v>420000</v>
      </c>
      <c r="E20" s="4">
        <f>SUM(E14:E19)</f>
        <v>42000</v>
      </c>
      <c r="F20" s="4">
        <f>SUM(F14:F19)</f>
        <v>0</v>
      </c>
      <c r="G20" s="4">
        <f>SUM(G14:G19)</f>
        <v>0</v>
      </c>
      <c r="H20" s="4">
        <f>SUM(H14:H19)</f>
        <v>0</v>
      </c>
      <c r="I20" s="4">
        <f>SUM(I14:I19)</f>
        <v>42000</v>
      </c>
      <c r="J20" s="4">
        <f>SUM(J14:J19)</f>
        <v>378000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2018-02-05T15:46:35Z</dcterms:modified>
</cp:coreProperties>
</file>