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ybar.ANAMAR\Downloads\"/>
    </mc:Choice>
  </mc:AlternateContent>
  <xr:revisionPtr revIDLastSave="0" documentId="13_ncr:1_{7D63F319-0448-4E4B-AB0B-98937BEDA6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1" r:id="rId1"/>
    <sheet name="Sheet1" sheetId="2" r:id="rId2"/>
  </sheets>
  <definedNames>
    <definedName name="_xlnm.Print_Area" localSheetId="0">'2023'!$A$1:$AU$65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" l="1"/>
  <c r="B6" i="2"/>
  <c r="D4" i="2" l="1"/>
  <c r="D3" i="2" l="1"/>
  <c r="D5" i="2"/>
  <c r="D6" i="2"/>
  <c r="D2" i="2"/>
  <c r="W34" i="1" l="1"/>
  <c r="AX73" i="1"/>
  <c r="AI34" i="1" l="1"/>
  <c r="AL34" i="1"/>
  <c r="AH28" i="1"/>
</calcChain>
</file>

<file path=xl/sharedStrings.xml><?xml version="1.0" encoding="utf-8"?>
<sst xmlns="http://schemas.openxmlformats.org/spreadsheetml/2006/main" count="64" uniqueCount="61">
  <si>
    <t>Capítulo:</t>
  </si>
  <si>
    <t>0201 - PRESIDENCIA DE LA REPUBLICA</t>
  </si>
  <si>
    <t>Sub-Capítulo:</t>
  </si>
  <si>
    <t>01 - MINISTERIO ADMINISTRATIVO DE LA PRESIDENCIA</t>
  </si>
  <si>
    <t>Unidad Ejecutora:</t>
  </si>
  <si>
    <t>I. ASPECTOS GENERALES:</t>
  </si>
  <si>
    <t>Misión:</t>
  </si>
  <si>
    <t>Somos la entidad que ofrece apoyo administrativo y logístico a las ejecutorias de los planes de la Presidencia de la República, a través de una gestión transparente y eficaz.</t>
  </si>
  <si>
    <t>Visión:</t>
  </si>
  <si>
    <t>Ser el Ministerio reconocido por su liderazgo en el cumplimiento de las leyes, innovación y eficacia, a fin de lograr una mejor nación.</t>
  </si>
  <si>
    <t>II. CONTRIBUCIÓN A LA ESTRATEGIA NACIONAL DE DESARROLLO Y AL PLAN NACIONAL PLURIANUAL DEL SECTOR PÚBLICO</t>
  </si>
  <si>
    <t>Eje estratégico:</t>
  </si>
  <si>
    <t>4. DESARROLLO SOSTENIBLE</t>
  </si>
  <si>
    <t>Objetivo general:</t>
  </si>
  <si>
    <t>4.1 Manejo sostenible del medio ambiente</t>
  </si>
  <si>
    <t>Objetivo(s) específico(s):</t>
  </si>
  <si>
    <t xml:space="preserve">Nombre del programa: </t>
  </si>
  <si>
    <t>¿Quiénes son los beneficiarios del programa?</t>
  </si>
  <si>
    <t/>
  </si>
  <si>
    <t>Presupuesto Inicial</t>
  </si>
  <si>
    <t>Presupuesto vigente</t>
  </si>
  <si>
    <t>Presupuesto Ejecutado</t>
  </si>
  <si>
    <t>Porcentaje de Ejecución</t>
  </si>
  <si>
    <t xml:space="preserve"> Presupuesto Anual </t>
  </si>
  <si>
    <t>Cumplimiento</t>
  </si>
  <si>
    <t>PRODUCTO</t>
  </si>
  <si>
    <t>UNIDAD DE MEDIDA</t>
  </si>
  <si>
    <t>Metas</t>
  </si>
  <si>
    <t xml:space="preserve">Monto Financiero </t>
  </si>
  <si>
    <t>Física % E=C/A</t>
  </si>
  <si>
    <t>Financiero % 
F=D/B</t>
  </si>
  <si>
    <t>Informes  técnicos elaborados</t>
  </si>
  <si>
    <t>Producto:</t>
  </si>
  <si>
    <t>Descripción del producto:</t>
  </si>
  <si>
    <t>0024 - AUTORIDAD NACIONAL DE ASUNTOS MARITIMOS (ANAMAR)</t>
  </si>
  <si>
    <t>El Estado Dominicano, el ciudadano, instituciones públicas, instituciones educativas y representantes relacionados al sector marítimo de la República Dominicana.</t>
  </si>
  <si>
    <r>
      <t xml:space="preserve">Finalidad de la unidad ejecutora: </t>
    </r>
    <r>
      <rPr>
        <sz val="11"/>
        <color rgb="FF000000"/>
        <rFont val="Century Gothic"/>
        <family val="2"/>
      </rPr>
      <t>Proveer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 ANAMAR es promotora del mar.</t>
    </r>
  </si>
  <si>
    <t>6121 - Proveer al Estado dominicano las herramientas técnicas, científicas y jurídicas para lograr  una correcta administración de sus recursos oceánicos.</t>
  </si>
  <si>
    <t xml:space="preserve">PROGRAMACIÓN Y EJECUCIÓN TRIMESTRAL DE LAS METAS </t>
  </si>
  <si>
    <r>
      <t xml:space="preserve">Resultado al que contribuye el programa: </t>
    </r>
    <r>
      <rPr>
        <sz val="11"/>
        <color rgb="FF000000"/>
        <rFont val="Century Gothic"/>
        <family val="2"/>
      </rPr>
      <t xml:space="preserve"> Investigaciones para la conservación y aprovechamiento sostenible de los recursos del mar, Monitoreo medio ambiental y de los recursos costeros marinos, Promoción de la Ciencia Oceanográfica y conciencia medio ambiental, Formulación de propuestas de infraestructuras que contribuyan con la promoción del desarrollo y fortalecimiento del sector marítimo y marino nacional, y asesoramiento al Estado Dominicano en la defensa de sus intereses marítimos y marinos y representación en los organismos nacionales e internacionales pertinentes.</t>
    </r>
  </si>
  <si>
    <t>Este producto ‘’Proveer al Estado Dominicano las herramientas técnicas, científicas y jurídicas para lograr una correcta administración de sus recursos oceánicos’’ consiste en brindar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</t>
  </si>
  <si>
    <t xml:space="preserve"> 23 Promoción del Desarrollo y Fortalecimiento del Sector Marítimo y Marino Nacional</t>
  </si>
  <si>
    <t>4.1.1 Proteger y usar de forma sostenible los bienes y servicios de los ecosistemas, la bio-diversidad y el patrimonio natural de la nación, incluidos los recursos marinos.</t>
  </si>
  <si>
    <t>6121  Proveer al Estado Dominicano las herramientas técncias, científicas y jurídicas para lograr una correcta admnistración de sus recursos oceánicos.</t>
  </si>
  <si>
    <t>Programa 23 Promoción del Desarrollo y Fortalecimiento del Sector Marítimo y Marino Nacional</t>
  </si>
  <si>
    <t>Programación física 
 (A)</t>
  </si>
  <si>
    <t>Programación Financiera 
(B)</t>
  </si>
  <si>
    <t>Ejecución Física 
(C)</t>
  </si>
  <si>
    <t>Ejecución Financiera 
 (D)</t>
  </si>
  <si>
    <t xml:space="preserve">Cuadro: Desempeño Financiero </t>
  </si>
  <si>
    <t xml:space="preserve">Programación </t>
  </si>
  <si>
    <t xml:space="preserve">Ejecución </t>
  </si>
  <si>
    <t>Tabla 1.</t>
  </si>
  <si>
    <t xml:space="preserve">III. INFORMACION DEL PROGRAMA: </t>
  </si>
  <si>
    <t>V. ANÁLISIS DE LOS LOGROS Y DESVIACIONES:</t>
  </si>
  <si>
    <t xml:space="preserve">Informe de Evaluación de las Metas Físicas-Financieras                                                                                                                                          </t>
  </si>
  <si>
    <t xml:space="preserve">IV. (23)  PROGRAMACIÓN Y EJECUCIÓN FÍSICA-FINANCIERA </t>
  </si>
  <si>
    <t>16</t>
  </si>
  <si>
    <t>T2</t>
  </si>
  <si>
    <r>
      <rPr>
        <b/>
        <sz val="11"/>
        <color rgb="FF000000"/>
        <rFont val="Century Gothic"/>
        <family val="2"/>
      </rPr>
      <t>Avances y logros alcanzados:</t>
    </r>
    <r>
      <rPr>
        <sz val="11"/>
        <color rgb="FF000000"/>
        <rFont val="Century Gothic"/>
        <family val="2"/>
      </rPr>
      <t xml:space="preserve"> Para este producto se programó elaborar 16 informes técnicos para proveer al Estado dominicano las herramientas técnicas, científicas y jurídicas para lograr una correcta administración de sus recursos oceánicos, con un presupuesto de RD$91,677,073, logrando alcanzar el 100% de la meta fisica programada, con una ejecución financiera de RD$87,565,878.12 equivalente al 96% de lo presupuestado. 
Los informes técnicos realizados fueron los siguientes:
- Instalación y despliegue de boyas oceanográficas y mareógrafos en costas de la República Dominicana 
- Levantamiento batimétrico en Isla La Piedra, Boca Chica
- Delimitación de área de erosión de playa con fotogrametría
- Estudio variabilidad temperatura superficial mares RD
- Impacto de la inestabilidad climática en el intercambio de volúmenes de sargazo
- Levantamiento batimétrico Boca Chica 
- Monitoreo de microplásticos en costas dominicanas
- Informe técnico de los avances y alcances del estudio del Banco de la Navidad
- Batimetría Barahona
- Batimetría Malecón de SD
- Batimetría Samaná
- Fase II Reproducción de peces
- Fotogrametría Malecón de SD
- Indicadores biológicos de acidificación de las aguas costeras y marinas de RD
- Modelo de desarrollo de pesquería comunitaria en zonas costeras
- Monitoreo y caracterización fisicoquímica y microbiológica de ecosistemas tipo playa
</t>
    </r>
  </si>
  <si>
    <r>
      <t xml:space="preserve">Causas y justificación del desvío: </t>
    </r>
    <r>
      <rPr>
        <sz val="11"/>
        <color rgb="FF000000"/>
        <rFont val="Century Gothic"/>
        <family val="2"/>
      </rPr>
      <t>Sin embargo, con base al presupuesto programado en el Sistema de Información Financiera (SIGEF), se eviedencia un desvío de 4.48% equivalente a RD$4,111,194.88 sobre la ejecucion financiera.</t>
    </r>
    <r>
      <rPr>
        <b/>
        <sz val="11"/>
        <color rgb="FF000000"/>
        <rFont val="Century Gothic"/>
        <family val="2"/>
      </rPr>
      <t xml:space="preserve"> </t>
    </r>
    <r>
      <rPr>
        <sz val="11"/>
        <color rgb="FF000000"/>
        <rFont val="Century Gothic"/>
        <family val="2"/>
      </rPr>
      <t>El 34% del desvío corresponde al objetal 2.2-Contrataciones de servicios. El restante estuvo distribuido en los objetales 2.1-Remuneraciones y contribuciones, 2.3-Materiales y suministros, y 2.6-Bienes Muebles, Inmuebles e Intangibles, no ejecutados por imprevistos externos en los procesos de compras.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</si>
</sst>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#,##0.00;\-#,##0.00"/>
    <numFmt numFmtId="165" formatCode="[$-10409]#,##0;\-#,##0"/>
    <numFmt numFmtId="166" formatCode="[$-10409]0\ %"/>
    <numFmt numFmtId="167" formatCode="#,##0.0_);\(#,##0.0\)"/>
    <numFmt numFmtId="168" formatCode="0.0000%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sz val="11"/>
      <name val="Century Gothic"/>
      <family val="2"/>
    </font>
    <font>
      <b/>
      <sz val="11"/>
      <color rgb="FF002060"/>
      <name val="Century Gothic"/>
      <family val="2"/>
    </font>
    <font>
      <b/>
      <sz val="11"/>
      <color rgb="FF002060"/>
      <name val="Calibri"/>
      <family val="2"/>
    </font>
    <font>
      <sz val="11"/>
      <color rgb="FF000000"/>
      <name val="Calibri"/>
      <family val="2"/>
      <scheme val="minor"/>
    </font>
    <font>
      <sz val="11"/>
      <name val="Gill Sans MT"/>
      <family val="2"/>
    </font>
    <font>
      <b/>
      <sz val="10"/>
      <color rgb="FF1F4E78"/>
      <name val="Gill Sans MT"/>
      <family val="2"/>
    </font>
    <font>
      <b/>
      <sz val="9"/>
      <color rgb="FF1F4E78"/>
      <name val="Gill Sans MT"/>
      <family val="2"/>
    </font>
    <font>
      <sz val="8"/>
      <color rgb="FF4D4D4D"/>
      <name val="Gill Sans MT"/>
      <family val="2"/>
    </font>
    <font>
      <sz val="10"/>
      <color rgb="FF000000"/>
      <name val="Gill Sans MT"/>
      <family val="2"/>
    </font>
    <font>
      <b/>
      <sz val="9"/>
      <color rgb="FF000000"/>
      <name val="Gill Sans MT"/>
      <family val="2"/>
    </font>
    <font>
      <sz val="12"/>
      <name val="Gill Sans MT"/>
      <family val="2"/>
    </font>
    <font>
      <sz val="8"/>
      <name val="Gill Sans MT"/>
      <family val="2"/>
    </font>
    <font>
      <sz val="11"/>
      <color rgb="FFFF0000"/>
      <name val="Calibri"/>
      <family val="2"/>
    </font>
    <font>
      <b/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88">
    <xf numFmtId="0" fontId="1" fillId="0" borderId="0" xfId="0" applyFont="1"/>
    <xf numFmtId="0" fontId="1" fillId="0" borderId="0" xfId="0" applyFont="1" applyProtection="1"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39" fontId="1" fillId="0" borderId="0" xfId="0" applyNumberFormat="1" applyFont="1" applyProtection="1">
      <protection locked="0"/>
    </xf>
    <xf numFmtId="9" fontId="1" fillId="0" borderId="0" xfId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6" xfId="0" applyFont="1" applyBorder="1" applyProtection="1">
      <protection locked="0"/>
    </xf>
    <xf numFmtId="43" fontId="1" fillId="0" borderId="0" xfId="2" applyFont="1" applyFill="1" applyBorder="1" applyProtection="1">
      <protection locked="0"/>
    </xf>
    <xf numFmtId="167" fontId="1" fillId="0" borderId="0" xfId="0" applyNumberFormat="1" applyFont="1" applyProtection="1"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9" fontId="1" fillId="0" borderId="0" xfId="0" applyNumberFormat="1" applyFont="1" applyProtection="1">
      <protection locked="0"/>
    </xf>
    <xf numFmtId="43" fontId="1" fillId="0" borderId="0" xfId="0" applyNumberFormat="1" applyFont="1" applyProtection="1">
      <protection locked="0"/>
    </xf>
    <xf numFmtId="43" fontId="19" fillId="0" borderId="0" xfId="2" applyFont="1" applyFill="1" applyBorder="1" applyProtection="1"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center" wrapText="1"/>
      <protection locked="0"/>
    </xf>
    <xf numFmtId="43" fontId="1" fillId="0" borderId="0" xfId="2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43" fontId="1" fillId="0" borderId="0" xfId="0" applyNumberFormat="1" applyFont="1" applyAlignment="1" applyProtection="1">
      <alignment horizontal="left"/>
      <protection locked="0"/>
    </xf>
    <xf numFmtId="9" fontId="1" fillId="0" borderId="0" xfId="1" applyFont="1" applyProtection="1">
      <protection locked="0"/>
    </xf>
    <xf numFmtId="168" fontId="1" fillId="0" borderId="0" xfId="1" applyNumberFormat="1" applyFont="1" applyProtection="1">
      <protection locked="0"/>
    </xf>
    <xf numFmtId="43" fontId="1" fillId="0" borderId="0" xfId="2" applyFont="1" applyProtection="1">
      <protection locked="0"/>
    </xf>
    <xf numFmtId="9" fontId="1" fillId="0" borderId="0" xfId="1" applyFont="1"/>
    <xf numFmtId="44" fontId="1" fillId="0" borderId="0" xfId="3" applyFont="1"/>
    <xf numFmtId="39" fontId="11" fillId="0" borderId="0" xfId="0" applyNumberFormat="1" applyFont="1" applyProtection="1">
      <protection locked="0"/>
    </xf>
    <xf numFmtId="44" fontId="1" fillId="0" borderId="0" xfId="3" applyFont="1" applyFill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8" fillId="0" borderId="2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justify" vertical="top" wrapText="1" readingOrder="1"/>
      <protection locked="0"/>
    </xf>
    <xf numFmtId="0" fontId="3" fillId="4" borderId="0" xfId="0" applyFont="1" applyFill="1" applyAlignment="1" applyProtection="1">
      <alignment vertical="top" wrapText="1" readingOrder="1"/>
      <protection locked="0"/>
    </xf>
    <xf numFmtId="0" fontId="1" fillId="0" borderId="0" xfId="0" applyFont="1" applyProtection="1">
      <protection locked="0"/>
    </xf>
    <xf numFmtId="0" fontId="6" fillId="2" borderId="0" xfId="0" applyFont="1" applyFill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horizontal="justify"/>
      <protection locked="0"/>
    </xf>
    <xf numFmtId="0" fontId="7" fillId="0" borderId="0" xfId="0" applyFont="1" applyAlignment="1" applyProtection="1">
      <alignment vertical="top" wrapText="1" readingOrder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left" vertical="center" wrapText="1" readingOrder="1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center" vertical="center" wrapText="1" readingOrder="1"/>
      <protection locked="0"/>
    </xf>
    <xf numFmtId="0" fontId="18" fillId="0" borderId="7" xfId="0" applyFont="1" applyBorder="1" applyAlignment="1" applyProtection="1">
      <alignment horizontal="center" vertical="top" wrapText="1"/>
      <protection locked="0"/>
    </xf>
    <xf numFmtId="165" fontId="14" fillId="0" borderId="7" xfId="0" applyNumberFormat="1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vertical="top" wrapText="1"/>
    </xf>
    <xf numFmtId="49" fontId="14" fillId="0" borderId="7" xfId="0" applyNumberFormat="1" applyFont="1" applyBorder="1" applyAlignment="1">
      <alignment horizontal="center" vertical="center" wrapText="1" readingOrder="1"/>
    </xf>
    <xf numFmtId="49" fontId="18" fillId="0" borderId="7" xfId="0" applyNumberFormat="1" applyFont="1" applyBorder="1" applyAlignment="1">
      <alignment vertical="top" wrapText="1"/>
    </xf>
    <xf numFmtId="0" fontId="16" fillId="3" borderId="7" xfId="0" applyFont="1" applyFill="1" applyBorder="1" applyAlignment="1" applyProtection="1">
      <alignment horizontal="center" vertical="center" wrapText="1" readingOrder="1"/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164" fontId="14" fillId="0" borderId="7" xfId="0" applyNumberFormat="1" applyFont="1" applyBorder="1" applyAlignment="1">
      <alignment horizontal="center" vertical="center" wrapText="1" readingOrder="1"/>
    </xf>
    <xf numFmtId="165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5" fontId="18" fillId="0" borderId="7" xfId="0" applyNumberFormat="1" applyFont="1" applyBorder="1" applyAlignment="1" applyProtection="1">
      <alignment vertical="top" wrapText="1"/>
      <protection locked="0"/>
    </xf>
    <xf numFmtId="9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9" fontId="18" fillId="0" borderId="7" xfId="0" applyNumberFormat="1" applyFont="1" applyBorder="1" applyAlignment="1" applyProtection="1">
      <alignment vertical="top" wrapText="1"/>
      <protection locked="0"/>
    </xf>
    <xf numFmtId="164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0" fontId="18" fillId="0" borderId="7" xfId="0" applyFont="1" applyBorder="1" applyAlignment="1" applyProtection="1">
      <alignment vertical="top" wrapText="1"/>
      <protection locked="0"/>
    </xf>
    <xf numFmtId="166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18" fillId="0" borderId="7" xfId="0" applyNumberFormat="1" applyFont="1" applyBorder="1" applyAlignment="1" applyProtection="1">
      <alignment vertical="top" wrapText="1"/>
      <protection locked="0"/>
    </xf>
    <xf numFmtId="0" fontId="12" fillId="2" borderId="8" xfId="0" applyFont="1" applyFill="1" applyBorder="1" applyAlignment="1" applyProtection="1">
      <alignment horizontal="center" vertical="top" wrapText="1" readingOrder="1"/>
      <protection locked="0"/>
    </xf>
    <xf numFmtId="0" fontId="12" fillId="2" borderId="9" xfId="0" applyFont="1" applyFill="1" applyBorder="1" applyAlignment="1" applyProtection="1">
      <alignment horizontal="center" vertical="top" wrapText="1" readingOrder="1"/>
      <protection locked="0"/>
    </xf>
    <xf numFmtId="0" fontId="12" fillId="2" borderId="10" xfId="0" applyFont="1" applyFill="1" applyBorder="1" applyAlignment="1" applyProtection="1">
      <alignment horizontal="center" vertical="top" wrapText="1" readingOrder="1"/>
      <protection locked="0"/>
    </xf>
    <xf numFmtId="0" fontId="15" fillId="3" borderId="7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 applyProtection="1">
      <alignment horizontal="justify" vertical="top" wrapText="1" readingOrder="1"/>
      <protection locked="0"/>
    </xf>
    <xf numFmtId="0" fontId="13" fillId="0" borderId="7" xfId="0" applyFont="1" applyBorder="1" applyAlignment="1" applyProtection="1">
      <alignment horizontal="center" vertical="center" wrapText="1" readingOrder="1"/>
      <protection locked="0"/>
    </xf>
    <xf numFmtId="166" fontId="11" fillId="0" borderId="7" xfId="0" applyNumberFormat="1" applyFont="1" applyBorder="1" applyAlignment="1" applyProtection="1">
      <alignment vertical="top" wrapText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2" fillId="0" borderId="2" xfId="0" applyFont="1" applyBorder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164" fontId="14" fillId="0" borderId="8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9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5" fillId="5" borderId="3" xfId="0" applyFont="1" applyFill="1" applyBorder="1" applyAlignment="1" applyProtection="1">
      <alignment horizontal="center" vertical="center" wrapText="1" readingOrder="1"/>
      <protection locked="0"/>
    </xf>
    <xf numFmtId="0" fontId="5" fillId="5" borderId="2" xfId="0" applyFont="1" applyFill="1" applyBorder="1" applyAlignment="1" applyProtection="1">
      <alignment horizontal="center" vertical="center" wrapText="1" readingOrder="1"/>
      <protection locked="0"/>
    </xf>
    <xf numFmtId="0" fontId="5" fillId="5" borderId="4" xfId="0" applyFont="1" applyFill="1" applyBorder="1" applyAlignment="1" applyProtection="1">
      <alignment horizontal="center" vertical="center" wrapText="1" readingOrder="1"/>
      <protection locked="0"/>
    </xf>
    <xf numFmtId="0" fontId="17" fillId="0" borderId="1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2" fillId="2" borderId="7" xfId="0" applyFont="1" applyFill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5" fillId="2" borderId="0" xfId="0" applyFont="1" applyFill="1" applyAlignment="1" applyProtection="1">
      <alignment vertical="top" wrapText="1" readingOrder="1"/>
      <protection locked="0"/>
    </xf>
    <xf numFmtId="0" fontId="8" fillId="0" borderId="0" xfId="0" applyFont="1" applyAlignment="1" applyProtection="1">
      <alignment vertical="top" wrapText="1" readingOrder="1"/>
      <protection locked="0"/>
    </xf>
    <xf numFmtId="0" fontId="9" fillId="0" borderId="0" xfId="0" applyFont="1" applyProtection="1">
      <protection locked="0"/>
    </xf>
    <xf numFmtId="0" fontId="20" fillId="6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1F4E78"/>
      <rgbColor rgb="00D3D3D3"/>
      <rgbColor rgb="004D4D4D"/>
      <rgbColor rgb="00F5F5F5"/>
      <rgbColor rgb="00DCDCD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C73"/>
  <sheetViews>
    <sheetView showGridLines="0" tabSelected="1" topLeftCell="A43" zoomScaleNormal="100" zoomScaleSheetLayoutView="100" workbookViewId="0">
      <selection activeCell="F45" sqref="F45:AL45"/>
    </sheetView>
  </sheetViews>
  <sheetFormatPr defaultColWidth="11.42578125" defaultRowHeight="15" x14ac:dyDescent="0.25"/>
  <cols>
    <col min="1" max="1" width="0.140625" style="1" customWidth="1"/>
    <col min="2" max="2" width="5.28515625" style="1" hidden="1" customWidth="1"/>
    <col min="3" max="3" width="0.140625" style="1" customWidth="1"/>
    <col min="4" max="4" width="0.85546875" style="1" customWidth="1"/>
    <col min="5" max="5" width="2.42578125" style="1" hidden="1" customWidth="1"/>
    <col min="6" max="6" width="0.140625" style="1" customWidth="1"/>
    <col min="7" max="7" width="0" style="1" hidden="1" customWidth="1"/>
    <col min="8" max="10" width="0.140625" style="1" customWidth="1"/>
    <col min="11" max="11" width="0.28515625" style="1" customWidth="1"/>
    <col min="12" max="12" width="14.85546875" style="1" customWidth="1"/>
    <col min="13" max="13" width="3.7109375" style="1" customWidth="1"/>
    <col min="14" max="14" width="4.140625" style="1" customWidth="1"/>
    <col min="15" max="17" width="0" style="1" hidden="1" customWidth="1"/>
    <col min="18" max="18" width="0.140625" style="1" customWidth="1"/>
    <col min="19" max="19" width="2.5703125" style="1" customWidth="1"/>
    <col min="20" max="20" width="7.5703125" style="1" customWidth="1"/>
    <col min="21" max="21" width="0" style="1" hidden="1" customWidth="1"/>
    <col min="22" max="22" width="0.140625" style="1" hidden="1" customWidth="1"/>
    <col min="23" max="23" width="2.85546875" style="1" hidden="1" customWidth="1"/>
    <col min="24" max="24" width="3.140625" style="1" hidden="1" customWidth="1"/>
    <col min="25" max="25" width="2.7109375" style="1" hidden="1" customWidth="1"/>
    <col min="26" max="26" width="15.140625" style="1" customWidth="1"/>
    <col min="27" max="27" width="2.140625" style="1" customWidth="1"/>
    <col min="28" max="28" width="13.28515625" style="1" customWidth="1"/>
    <col min="29" max="29" width="2.7109375" style="1" customWidth="1"/>
    <col min="30" max="30" width="12.140625" style="1" customWidth="1"/>
    <col min="31" max="31" width="1.42578125" style="1" customWidth="1"/>
    <col min="32" max="32" width="14.28515625" style="1" bestFit="1" customWidth="1"/>
    <col min="33" max="33" width="13.28515625" style="1" customWidth="1"/>
    <col min="34" max="34" width="1.140625" style="1" customWidth="1"/>
    <col min="35" max="35" width="3.85546875" style="1" customWidth="1"/>
    <col min="36" max="36" width="0.28515625" style="1" customWidth="1"/>
    <col min="37" max="37" width="6.85546875" style="1" customWidth="1"/>
    <col min="38" max="38" width="15.28515625" style="1" customWidth="1"/>
    <col min="39" max="39" width="0.140625" style="1" hidden="1" customWidth="1"/>
    <col min="40" max="43" width="0" style="1" hidden="1" customWidth="1"/>
    <col min="44" max="45" width="0.140625" style="1" hidden="1" customWidth="1"/>
    <col min="46" max="46" width="2.85546875" style="1" hidden="1" customWidth="1"/>
    <col min="47" max="47" width="20" style="1" hidden="1" customWidth="1"/>
    <col min="48" max="48" width="22.42578125" style="1" customWidth="1"/>
    <col min="49" max="49" width="17" style="1" customWidth="1"/>
    <col min="50" max="51" width="11.42578125" style="1"/>
    <col min="52" max="54" width="15.5703125" style="1" bestFit="1" customWidth="1"/>
    <col min="55" max="16384" width="11.42578125" style="1"/>
  </cols>
  <sheetData>
    <row r="1" spans="2:42" ht="33.75" customHeight="1" x14ac:dyDescent="0.25">
      <c r="B1" s="78" t="s">
        <v>55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</row>
    <row r="2" spans="2:42" ht="24" customHeight="1" x14ac:dyDescent="0.25">
      <c r="B2" s="17"/>
      <c r="C2" s="18"/>
      <c r="D2" s="85">
        <v>2023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18"/>
    </row>
    <row r="3" spans="2:42" ht="18" customHeight="1" x14ac:dyDescent="0.25">
      <c r="B3" s="35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R3" s="80" t="s">
        <v>1</v>
      </c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</row>
    <row r="4" spans="2:42" ht="18" customHeight="1" x14ac:dyDescent="0.25">
      <c r="B4" s="35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80" t="s">
        <v>3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</row>
    <row r="5" spans="2:42" ht="18" customHeight="1" x14ac:dyDescent="0.25">
      <c r="B5" s="81" t="s">
        <v>4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0" t="s">
        <v>34</v>
      </c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</row>
    <row r="6" spans="2:42" ht="18" customHeight="1" x14ac:dyDescent="0.25">
      <c r="C6" s="82" t="s">
        <v>5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</row>
    <row r="7" spans="2:42" ht="18" customHeight="1" x14ac:dyDescent="0.25">
      <c r="D7" s="35" t="s">
        <v>6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</row>
    <row r="8" spans="2:42" ht="38.25" customHeight="1" x14ac:dyDescent="0.25">
      <c r="B8" s="80" t="s">
        <v>7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</row>
    <row r="9" spans="2:42" ht="18" customHeight="1" x14ac:dyDescent="0.25">
      <c r="C9" s="35" t="s">
        <v>8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</row>
    <row r="10" spans="2:42" ht="35.25" customHeight="1" x14ac:dyDescent="0.25">
      <c r="C10" s="80" t="s">
        <v>9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</row>
    <row r="11" spans="2:42" ht="34.700000000000003" customHeight="1" x14ac:dyDescent="0.25">
      <c r="E11" s="34" t="s">
        <v>10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</row>
    <row r="12" spans="2:42" ht="18" customHeight="1" x14ac:dyDescent="0.25">
      <c r="I12" s="35" t="s">
        <v>11</v>
      </c>
      <c r="J12" s="33"/>
      <c r="K12" s="33"/>
      <c r="L12" s="33"/>
      <c r="M12" s="33"/>
      <c r="N12" s="33"/>
      <c r="S12" s="80" t="s">
        <v>12</v>
      </c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</row>
    <row r="13" spans="2:42" ht="18" customHeight="1" x14ac:dyDescent="0.25">
      <c r="I13" s="35" t="s">
        <v>13</v>
      </c>
      <c r="J13" s="33"/>
      <c r="K13" s="33"/>
      <c r="L13" s="33"/>
      <c r="M13" s="33"/>
      <c r="N13" s="33"/>
      <c r="Q13" s="80" t="s">
        <v>14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</row>
    <row r="14" spans="2:42" ht="18" customHeight="1" x14ac:dyDescent="0.25">
      <c r="I14" s="35" t="s">
        <v>15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</row>
    <row r="15" spans="2:42" ht="37.5" customHeight="1" x14ac:dyDescent="0.25">
      <c r="G15" s="80" t="s">
        <v>42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</row>
    <row r="16" spans="2:42" ht="15.75" customHeight="1" x14ac:dyDescent="0.25">
      <c r="E16" s="34" t="s">
        <v>53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</row>
    <row r="17" spans="4:53" ht="34.5" customHeight="1" x14ac:dyDescent="0.25">
      <c r="J17" s="35" t="s">
        <v>16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Z17" s="83" t="s">
        <v>41</v>
      </c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</row>
    <row r="18" spans="4:53" ht="84.75" customHeight="1" x14ac:dyDescent="0.25">
      <c r="J18" s="62" t="s">
        <v>36</v>
      </c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</row>
    <row r="19" spans="4:53" ht="18" customHeight="1" x14ac:dyDescent="0.25">
      <c r="J19" s="35" t="s">
        <v>17</v>
      </c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</row>
    <row r="20" spans="4:53" ht="42.75" customHeight="1" x14ac:dyDescent="0.25">
      <c r="J20" s="31" t="s">
        <v>35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</row>
    <row r="21" spans="4:53" ht="105" customHeight="1" x14ac:dyDescent="0.25">
      <c r="J21" s="62" t="s">
        <v>39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</row>
    <row r="22" spans="4:53" x14ac:dyDescent="0.25">
      <c r="J22" s="2"/>
    </row>
    <row r="23" spans="4:53" ht="15.75" customHeight="1" x14ac:dyDescent="0.25">
      <c r="D23" s="71" t="s">
        <v>56</v>
      </c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3"/>
    </row>
    <row r="24" spans="4:53" ht="2.25" customHeight="1" x14ac:dyDescent="0.25">
      <c r="D24" s="6"/>
      <c r="AR24" s="7"/>
    </row>
    <row r="25" spans="4:53" ht="19.5" x14ac:dyDescent="0.4">
      <c r="D25" s="74" t="s">
        <v>49</v>
      </c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R25" s="7"/>
    </row>
    <row r="26" spans="4:53" x14ac:dyDescent="0.25">
      <c r="D26" s="65" t="s">
        <v>44</v>
      </c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7"/>
    </row>
    <row r="27" spans="4:53" ht="18.399999999999999" customHeight="1" x14ac:dyDescent="0.25">
      <c r="D27" s="63" t="s">
        <v>19</v>
      </c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 t="s">
        <v>20</v>
      </c>
      <c r="Y27" s="48"/>
      <c r="Z27" s="48"/>
      <c r="AA27" s="48"/>
      <c r="AB27" s="48"/>
      <c r="AC27" s="48"/>
      <c r="AD27" s="63" t="s">
        <v>21</v>
      </c>
      <c r="AE27" s="48"/>
      <c r="AF27" s="48"/>
      <c r="AG27" s="48"/>
      <c r="AH27" s="63" t="s">
        <v>22</v>
      </c>
      <c r="AI27" s="48"/>
      <c r="AJ27" s="48"/>
      <c r="AK27" s="48"/>
      <c r="AL27" s="48"/>
      <c r="AM27" s="48"/>
      <c r="AN27" s="48"/>
      <c r="AO27" s="48"/>
      <c r="AP27" s="48"/>
      <c r="AQ27" s="48"/>
      <c r="AR27" s="48"/>
    </row>
    <row r="28" spans="4:53" ht="17.25" x14ac:dyDescent="0.25">
      <c r="D28" s="68">
        <v>91677073</v>
      </c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70"/>
      <c r="X28" s="54">
        <v>93033365</v>
      </c>
      <c r="Y28" s="48"/>
      <c r="Z28" s="48"/>
      <c r="AA28" s="48"/>
      <c r="AB28" s="48"/>
      <c r="AC28" s="48"/>
      <c r="AD28" s="54">
        <v>87765326.370000005</v>
      </c>
      <c r="AE28" s="48"/>
      <c r="AF28" s="48"/>
      <c r="AG28" s="48"/>
      <c r="AH28" s="56">
        <f>+AD28/X28</f>
        <v>0.94337473840702213</v>
      </c>
      <c r="AI28" s="64"/>
      <c r="AJ28" s="64"/>
      <c r="AK28" s="64"/>
      <c r="AL28" s="64"/>
      <c r="AM28" s="64"/>
      <c r="AN28" s="64"/>
      <c r="AO28" s="64"/>
      <c r="AP28" s="64"/>
      <c r="AQ28" s="64"/>
      <c r="AR28" s="64"/>
    </row>
    <row r="29" spans="4:53" ht="17.25" x14ac:dyDescent="0.35"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27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10"/>
      <c r="AV29" s="3"/>
    </row>
    <row r="30" spans="4:53" ht="14.65" customHeight="1" x14ac:dyDescent="0.25">
      <c r="D30" s="76" t="s">
        <v>38</v>
      </c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V30" s="3"/>
      <c r="AZ30" s="11"/>
      <c r="BA30" s="11"/>
    </row>
    <row r="31" spans="4:53" ht="14.65" customHeight="1" x14ac:dyDescent="0.25">
      <c r="D31" s="58">
        <v>2023</v>
      </c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60"/>
      <c r="AM31" s="13"/>
      <c r="AN31" s="13"/>
      <c r="AO31" s="13"/>
      <c r="AP31" s="13"/>
      <c r="AQ31" s="13"/>
      <c r="AR31" s="13"/>
      <c r="AZ31" s="11"/>
      <c r="BA31" s="11"/>
    </row>
    <row r="32" spans="4:53" ht="14.25" customHeight="1" x14ac:dyDescent="0.25">
      <c r="D32" s="61" t="s">
        <v>18</v>
      </c>
      <c r="E32" s="48"/>
      <c r="F32" s="48"/>
      <c r="G32" s="48"/>
      <c r="H32" s="48"/>
      <c r="I32" s="48"/>
      <c r="J32" s="48"/>
      <c r="K32" s="48"/>
      <c r="L32" s="48"/>
      <c r="M32" s="61" t="s">
        <v>18</v>
      </c>
      <c r="N32" s="48"/>
      <c r="O32" s="48"/>
      <c r="P32" s="48"/>
      <c r="Q32" s="48"/>
      <c r="R32" s="48"/>
      <c r="S32" s="48"/>
      <c r="T32" s="47" t="s">
        <v>23</v>
      </c>
      <c r="U32" s="48"/>
      <c r="V32" s="48"/>
      <c r="W32" s="48"/>
      <c r="X32" s="48"/>
      <c r="Y32" s="48"/>
      <c r="Z32" s="48"/>
      <c r="AA32" s="47" t="s">
        <v>50</v>
      </c>
      <c r="AB32" s="48"/>
      <c r="AC32" s="48"/>
      <c r="AD32" s="48"/>
      <c r="AE32" s="47" t="s">
        <v>51</v>
      </c>
      <c r="AF32" s="48"/>
      <c r="AG32" s="48"/>
      <c r="AH32" s="48"/>
      <c r="AI32" s="47" t="s">
        <v>24</v>
      </c>
      <c r="AJ32" s="48"/>
      <c r="AK32" s="48"/>
      <c r="AL32" s="48"/>
      <c r="AM32" s="48"/>
      <c r="AN32" s="48"/>
      <c r="AO32" s="48"/>
      <c r="AP32" s="48"/>
      <c r="AQ32" s="48"/>
      <c r="AR32" s="48"/>
      <c r="AZ32" s="11"/>
      <c r="BA32" s="11"/>
    </row>
    <row r="33" spans="3:54" ht="48.95" customHeight="1" x14ac:dyDescent="0.25">
      <c r="D33" s="47" t="s">
        <v>25</v>
      </c>
      <c r="E33" s="48"/>
      <c r="F33" s="48"/>
      <c r="G33" s="48"/>
      <c r="H33" s="48"/>
      <c r="I33" s="48"/>
      <c r="J33" s="48"/>
      <c r="K33" s="48"/>
      <c r="L33" s="48"/>
      <c r="M33" s="47" t="s">
        <v>26</v>
      </c>
      <c r="N33" s="48"/>
      <c r="O33" s="48"/>
      <c r="P33" s="48"/>
      <c r="Q33" s="48"/>
      <c r="R33" s="48"/>
      <c r="S33" s="48"/>
      <c r="T33" s="47" t="s">
        <v>27</v>
      </c>
      <c r="U33" s="48"/>
      <c r="V33" s="48"/>
      <c r="W33" s="47" t="s">
        <v>28</v>
      </c>
      <c r="X33" s="48"/>
      <c r="Y33" s="48"/>
      <c r="Z33" s="48"/>
      <c r="AA33" s="47" t="s">
        <v>45</v>
      </c>
      <c r="AB33" s="48"/>
      <c r="AC33" s="47" t="s">
        <v>46</v>
      </c>
      <c r="AD33" s="48"/>
      <c r="AE33" s="47" t="s">
        <v>47</v>
      </c>
      <c r="AF33" s="48"/>
      <c r="AG33" s="47" t="s">
        <v>48</v>
      </c>
      <c r="AH33" s="48"/>
      <c r="AI33" s="47" t="s">
        <v>29</v>
      </c>
      <c r="AJ33" s="48"/>
      <c r="AK33" s="48"/>
      <c r="AL33" s="47" t="s">
        <v>30</v>
      </c>
      <c r="AM33" s="48"/>
      <c r="AN33" s="48"/>
      <c r="AO33" s="48"/>
      <c r="AP33" s="48"/>
      <c r="AQ33" s="48"/>
      <c r="AR33" s="48"/>
      <c r="AW33" s="3"/>
      <c r="AZ33" s="11"/>
      <c r="BA33" s="11"/>
      <c r="BB33" s="15"/>
    </row>
    <row r="34" spans="3:54" ht="118.5" customHeight="1" x14ac:dyDescent="0.25">
      <c r="D34" s="39" t="s">
        <v>43</v>
      </c>
      <c r="E34" s="40"/>
      <c r="F34" s="40"/>
      <c r="G34" s="40"/>
      <c r="H34" s="40"/>
      <c r="I34" s="40"/>
      <c r="J34" s="40"/>
      <c r="K34" s="40"/>
      <c r="L34" s="40"/>
      <c r="M34" s="41" t="s">
        <v>31</v>
      </c>
      <c r="N34" s="42"/>
      <c r="O34" s="42"/>
      <c r="P34" s="42"/>
      <c r="Q34" s="42"/>
      <c r="R34" s="42"/>
      <c r="S34" s="42"/>
      <c r="T34" s="43">
        <v>16</v>
      </c>
      <c r="U34" s="44"/>
      <c r="V34" s="44"/>
      <c r="W34" s="43">
        <f>+D28</f>
        <v>91677073</v>
      </c>
      <c r="X34" s="44"/>
      <c r="Y34" s="44"/>
      <c r="Z34" s="44"/>
      <c r="AA34" s="45" t="s">
        <v>57</v>
      </c>
      <c r="AB34" s="46"/>
      <c r="AC34" s="49">
        <v>91677073</v>
      </c>
      <c r="AD34" s="44"/>
      <c r="AE34" s="50">
        <v>16</v>
      </c>
      <c r="AF34" s="51"/>
      <c r="AG34" s="54">
        <v>87565878.120000005</v>
      </c>
      <c r="AH34" s="55"/>
      <c r="AI34" s="56">
        <f>+AE34/AA34</f>
        <v>1</v>
      </c>
      <c r="AJ34" s="57"/>
      <c r="AK34" s="57"/>
      <c r="AL34" s="52">
        <f>+AG34/AC34</f>
        <v>0.95515569219798291</v>
      </c>
      <c r="AM34" s="53"/>
      <c r="AN34" s="53"/>
      <c r="AO34" s="53"/>
      <c r="AP34" s="53"/>
      <c r="AQ34" s="53"/>
      <c r="AR34" s="53"/>
      <c r="AV34" s="28"/>
      <c r="BB34" s="15"/>
    </row>
    <row r="35" spans="3:54" ht="25.5" customHeight="1" x14ac:dyDescent="0.25">
      <c r="D35" s="30" t="s">
        <v>52</v>
      </c>
      <c r="E35" s="30"/>
      <c r="F35" s="30"/>
      <c r="G35" s="30"/>
      <c r="H35" s="30"/>
      <c r="I35" s="30"/>
      <c r="J35" s="30"/>
      <c r="K35" s="30"/>
      <c r="L35" s="30"/>
      <c r="AF35" s="12"/>
      <c r="AG35" s="12"/>
      <c r="AK35" s="4"/>
      <c r="AL35" s="3"/>
      <c r="AV35" s="23"/>
      <c r="AX35" s="5"/>
    </row>
    <row r="36" spans="3:54" x14ac:dyDescent="0.25">
      <c r="AK36" s="11"/>
      <c r="AV36" s="4"/>
    </row>
    <row r="37" spans="3:54" ht="17.100000000000001" customHeight="1" x14ac:dyDescent="0.25">
      <c r="D37" s="34" t="s">
        <v>54</v>
      </c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V37" s="14"/>
    </row>
    <row r="38" spans="3:54" x14ac:dyDescent="0.25">
      <c r="AV38" s="24"/>
    </row>
    <row r="39" spans="3:54" ht="29.45" customHeight="1" x14ac:dyDescent="0.25">
      <c r="L39" s="32" t="s">
        <v>32</v>
      </c>
      <c r="M39" s="33"/>
      <c r="N39" s="33"/>
      <c r="O39" s="33"/>
      <c r="P39" s="33"/>
      <c r="Q39" s="33"/>
      <c r="R39" s="33"/>
      <c r="S39" s="33"/>
      <c r="T39" s="33"/>
      <c r="V39" s="32" t="s">
        <v>37</v>
      </c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V39" s="22"/>
    </row>
    <row r="40" spans="3:54" ht="18" customHeight="1" x14ac:dyDescent="0.25">
      <c r="L40" s="35" t="s">
        <v>33</v>
      </c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</row>
    <row r="41" spans="3:54" ht="100.5" customHeight="1" x14ac:dyDescent="0.25">
      <c r="L41" s="31" t="s">
        <v>40</v>
      </c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V41" s="24"/>
    </row>
    <row r="42" spans="3:54" ht="374.25" customHeight="1" x14ac:dyDescent="0.25">
      <c r="L42" s="31" t="s">
        <v>59</v>
      </c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</row>
    <row r="43" spans="3:54" ht="89.25" customHeight="1" x14ac:dyDescent="0.25">
      <c r="L43" s="35" t="s">
        <v>60</v>
      </c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</row>
    <row r="44" spans="3:54" ht="28.5" customHeight="1" x14ac:dyDescent="0.25">
      <c r="C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</row>
    <row r="45" spans="3:54" ht="24" customHeight="1" x14ac:dyDescent="0.25"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W45" s="11"/>
    </row>
    <row r="46" spans="3:54" ht="3.75" customHeight="1" x14ac:dyDescent="0.25">
      <c r="E46" s="37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W46" s="11"/>
    </row>
    <row r="47" spans="3:54" x14ac:dyDescent="0.25">
      <c r="AF47" s="19"/>
      <c r="AG47" s="20"/>
      <c r="AH47" s="21"/>
      <c r="AW47" s="11"/>
    </row>
    <row r="48" spans="3:54" x14ac:dyDescent="0.25">
      <c r="AD48" s="15"/>
      <c r="AF48" s="29"/>
      <c r="AG48" s="29"/>
      <c r="AH48" s="20"/>
      <c r="AI48" s="29"/>
      <c r="AJ48" s="29"/>
      <c r="AK48" s="29"/>
      <c r="AL48" s="29"/>
      <c r="AW48" s="11"/>
      <c r="AX48" s="4"/>
      <c r="AZ48" s="15"/>
    </row>
    <row r="49" spans="12:53" x14ac:dyDescent="0.25">
      <c r="L49" s="77"/>
      <c r="M49" s="77"/>
      <c r="N49" s="77"/>
      <c r="O49" s="77"/>
      <c r="P49" s="77"/>
      <c r="Q49" s="77"/>
      <c r="R49" s="77"/>
      <c r="S49" s="77"/>
      <c r="T49" s="77"/>
      <c r="AD49" s="15"/>
      <c r="AF49" s="29"/>
      <c r="AG49" s="29"/>
      <c r="AH49" s="20"/>
      <c r="AI49" s="29"/>
      <c r="AJ49" s="29"/>
      <c r="AK49" s="29"/>
      <c r="AL49" s="29"/>
      <c r="AW49" s="11"/>
      <c r="AZ49" s="4"/>
    </row>
    <row r="50" spans="12:53" x14ac:dyDescent="0.25">
      <c r="L50" s="77"/>
      <c r="M50" s="77"/>
      <c r="N50" s="77"/>
      <c r="O50" s="77"/>
      <c r="P50" s="77"/>
      <c r="Q50" s="77"/>
      <c r="R50" s="77"/>
      <c r="S50" s="77"/>
      <c r="T50" s="77"/>
      <c r="AD50" s="15"/>
      <c r="AF50" s="29"/>
      <c r="AG50" s="29"/>
      <c r="AH50" s="29"/>
      <c r="AW50" s="16"/>
    </row>
    <row r="51" spans="12:53" x14ac:dyDescent="0.25">
      <c r="L51" s="77"/>
      <c r="M51" s="77"/>
      <c r="N51" s="77"/>
      <c r="O51" s="77"/>
      <c r="P51" s="77"/>
      <c r="Q51" s="77"/>
      <c r="R51" s="77"/>
      <c r="S51" s="77"/>
      <c r="T51" s="77"/>
      <c r="AF51" s="29"/>
      <c r="AG51" s="29"/>
      <c r="AH51" s="20"/>
      <c r="AW51" s="16"/>
    </row>
    <row r="52" spans="12:53" x14ac:dyDescent="0.25">
      <c r="AF52" s="20"/>
      <c r="AG52" s="20"/>
      <c r="AH52" s="20"/>
      <c r="AW52" s="11"/>
    </row>
    <row r="53" spans="12:53" x14ac:dyDescent="0.25">
      <c r="AF53" s="15"/>
      <c r="AG53" s="20"/>
      <c r="AH53" s="21"/>
      <c r="AW53" s="16"/>
      <c r="BA53" s="15"/>
    </row>
    <row r="54" spans="12:53" x14ac:dyDescent="0.25">
      <c r="AF54" s="20"/>
      <c r="AG54" s="20"/>
      <c r="AH54" s="20"/>
      <c r="AW54" s="11"/>
    </row>
    <row r="55" spans="12:53" x14ac:dyDescent="0.25">
      <c r="AW55" s="16"/>
    </row>
    <row r="56" spans="12:53" x14ac:dyDescent="0.25">
      <c r="AW56" s="16"/>
    </row>
    <row r="57" spans="12:53" x14ac:dyDescent="0.25">
      <c r="AW57" s="11"/>
    </row>
    <row r="58" spans="12:53" x14ac:dyDescent="0.25">
      <c r="AW58" s="16"/>
    </row>
    <row r="59" spans="12:53" x14ac:dyDescent="0.25">
      <c r="AW59" s="16"/>
    </row>
    <row r="60" spans="12:53" x14ac:dyDescent="0.25">
      <c r="AW60" s="16"/>
    </row>
    <row r="61" spans="12:53" x14ac:dyDescent="0.25">
      <c r="AW61" s="11"/>
    </row>
    <row r="62" spans="12:53" x14ac:dyDescent="0.25">
      <c r="AW62" s="16"/>
    </row>
    <row r="63" spans="12:53" x14ac:dyDescent="0.25">
      <c r="AW63" s="11"/>
    </row>
    <row r="64" spans="12:53" x14ac:dyDescent="0.25">
      <c r="AW64" s="11"/>
    </row>
    <row r="66" spans="49:55" ht="82.5" customHeight="1" x14ac:dyDescent="0.25">
      <c r="AW66" s="86"/>
      <c r="AX66" s="86"/>
      <c r="AY66" s="86"/>
      <c r="AZ66" s="86"/>
      <c r="BA66" s="86"/>
      <c r="BB66" s="86"/>
      <c r="BC66" s="86"/>
    </row>
    <row r="67" spans="49:55" ht="39.75" customHeight="1" x14ac:dyDescent="0.25">
      <c r="AW67" s="87"/>
      <c r="AX67" s="87"/>
      <c r="AY67" s="87"/>
      <c r="AZ67" s="87"/>
      <c r="BA67" s="87"/>
      <c r="BB67" s="87"/>
      <c r="BC67" s="87"/>
    </row>
    <row r="73" spans="49:55" x14ac:dyDescent="0.25">
      <c r="AX73" s="1">
        <f>100-61-21</f>
        <v>18</v>
      </c>
    </row>
  </sheetData>
  <mergeCells count="88">
    <mergeCell ref="D2:AL2"/>
    <mergeCell ref="AW66:BC66"/>
    <mergeCell ref="AW67:BC67"/>
    <mergeCell ref="B8:AM8"/>
    <mergeCell ref="L49:T49"/>
    <mergeCell ref="AF49:AG49"/>
    <mergeCell ref="L50:T50"/>
    <mergeCell ref="AF50:AH50"/>
    <mergeCell ref="C10:AP10"/>
    <mergeCell ref="E11:AP11"/>
    <mergeCell ref="I12:N12"/>
    <mergeCell ref="S12:AP12"/>
    <mergeCell ref="I13:N13"/>
    <mergeCell ref="Q13:AO13"/>
    <mergeCell ref="I14:AO14"/>
    <mergeCell ref="G15:AO15"/>
    <mergeCell ref="E16:AP16"/>
    <mergeCell ref="L51:T51"/>
    <mergeCell ref="AF51:AG51"/>
    <mergeCell ref="B1:AM1"/>
    <mergeCell ref="B3:O3"/>
    <mergeCell ref="R3:AL3"/>
    <mergeCell ref="B4:O4"/>
    <mergeCell ref="P4:AO4"/>
    <mergeCell ref="B5:O5"/>
    <mergeCell ref="P5:AM5"/>
    <mergeCell ref="C6:AM6"/>
    <mergeCell ref="D7:AP7"/>
    <mergeCell ref="J17:X17"/>
    <mergeCell ref="Z17:AP17"/>
    <mergeCell ref="J18:AP18"/>
    <mergeCell ref="J19:AP19"/>
    <mergeCell ref="C9:AP9"/>
    <mergeCell ref="AI32:AR32"/>
    <mergeCell ref="J20:AP20"/>
    <mergeCell ref="J21:AR21"/>
    <mergeCell ref="X27:AC27"/>
    <mergeCell ref="AD27:AG27"/>
    <mergeCell ref="AH27:AR27"/>
    <mergeCell ref="X28:AC28"/>
    <mergeCell ref="AD28:AG28"/>
    <mergeCell ref="AH28:AR28"/>
    <mergeCell ref="D26:AR26"/>
    <mergeCell ref="D27:W27"/>
    <mergeCell ref="D28:W28"/>
    <mergeCell ref="D23:AR23"/>
    <mergeCell ref="D25:AL25"/>
    <mergeCell ref="D30:AR30"/>
    <mergeCell ref="D31:AL31"/>
    <mergeCell ref="T32:Z32"/>
    <mergeCell ref="AA32:AD32"/>
    <mergeCell ref="AE32:AH32"/>
    <mergeCell ref="D32:L32"/>
    <mergeCell ref="M32:S32"/>
    <mergeCell ref="AI33:AK33"/>
    <mergeCell ref="AL33:AR33"/>
    <mergeCell ref="AC34:AD34"/>
    <mergeCell ref="AE34:AF34"/>
    <mergeCell ref="AC33:AD33"/>
    <mergeCell ref="AE33:AF33"/>
    <mergeCell ref="AG33:AH33"/>
    <mergeCell ref="AL34:AR34"/>
    <mergeCell ref="AG34:AH34"/>
    <mergeCell ref="AI34:AK34"/>
    <mergeCell ref="D33:L33"/>
    <mergeCell ref="M33:S33"/>
    <mergeCell ref="T33:V33"/>
    <mergeCell ref="W33:Z33"/>
    <mergeCell ref="AA33:AB33"/>
    <mergeCell ref="D34:L34"/>
    <mergeCell ref="M34:S34"/>
    <mergeCell ref="T34:V34"/>
    <mergeCell ref="W34:Z34"/>
    <mergeCell ref="AA34:AB34"/>
    <mergeCell ref="AF48:AG48"/>
    <mergeCell ref="AI48:AL48"/>
    <mergeCell ref="AI49:AL49"/>
    <mergeCell ref="D35:L35"/>
    <mergeCell ref="L41:AL41"/>
    <mergeCell ref="L39:T39"/>
    <mergeCell ref="V39:AR39"/>
    <mergeCell ref="D37:AR37"/>
    <mergeCell ref="L40:AR40"/>
    <mergeCell ref="L42:AS42"/>
    <mergeCell ref="C44:AS44"/>
    <mergeCell ref="E46:AT46"/>
    <mergeCell ref="F45:AL45"/>
    <mergeCell ref="L43:AT43"/>
  </mergeCells>
  <pageMargins left="0.5" right="0" top="0.19685" bottom="0.790599606299213" header="0.19685" footer="0.19685"/>
  <pageSetup scale="70" orientation="portrait" r:id="rId1"/>
  <headerFooter alignWithMargins="0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34EFA-EFC1-48A4-8A69-FF7AB047A863}">
  <dimension ref="A1:D6"/>
  <sheetViews>
    <sheetView workbookViewId="0">
      <selection activeCell="C6" sqref="C6"/>
    </sheetView>
  </sheetViews>
  <sheetFormatPr defaultRowHeight="15" x14ac:dyDescent="0.25"/>
  <cols>
    <col min="2" max="2" width="26.28515625" bestFit="1" customWidth="1"/>
    <col min="3" max="3" width="23" bestFit="1" customWidth="1"/>
  </cols>
  <sheetData>
    <row r="1" spans="1:4" x14ac:dyDescent="0.25">
      <c r="B1" t="s">
        <v>46</v>
      </c>
      <c r="C1" t="s">
        <v>48</v>
      </c>
    </row>
    <row r="2" spans="1:4" x14ac:dyDescent="0.25">
      <c r="B2" s="26">
        <v>19782879</v>
      </c>
      <c r="C2" s="26">
        <v>16930340.129999999</v>
      </c>
      <c r="D2" s="25">
        <f>+C2/B2</f>
        <v>0.85580769765613984</v>
      </c>
    </row>
    <row r="3" spans="1:4" x14ac:dyDescent="0.25">
      <c r="A3" t="s">
        <v>58</v>
      </c>
      <c r="B3" s="26">
        <v>24500402</v>
      </c>
      <c r="C3" s="26">
        <v>20506143.920000002</v>
      </c>
      <c r="D3" s="25">
        <f t="shared" ref="D3:D6" si="0">+C3/B3</f>
        <v>0.83697173295360627</v>
      </c>
    </row>
    <row r="4" spans="1:4" x14ac:dyDescent="0.25">
      <c r="B4" s="26">
        <v>22647550</v>
      </c>
      <c r="C4" s="26">
        <v>16420025.439999999</v>
      </c>
      <c r="D4" s="25">
        <f t="shared" si="0"/>
        <v>0.72502435980933921</v>
      </c>
    </row>
    <row r="5" spans="1:4" x14ac:dyDescent="0.25">
      <c r="B5" s="26">
        <v>24746242</v>
      </c>
      <c r="C5" s="26">
        <v>33709368.630000003</v>
      </c>
      <c r="D5" s="25">
        <f t="shared" si="0"/>
        <v>1.3622015265994734</v>
      </c>
    </row>
    <row r="6" spans="1:4" x14ac:dyDescent="0.25">
      <c r="B6" s="26">
        <f>SUM(B2:B5)</f>
        <v>91677073</v>
      </c>
      <c r="C6" s="26">
        <f>SUM(C2:C5)</f>
        <v>87565878.120000005</v>
      </c>
      <c r="D6" s="25">
        <f t="shared" si="0"/>
        <v>0.95515569219798291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807E28-8AE9-4AB3-9DFD-BD607154B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6D02C2-62DE-4FE3-BCA3-10CD2A4D16E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98ddb9-90c0-48ef-9243-c22aa00422d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C4A9864-2236-4A4A-91D9-E59176DD1E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2023</vt:lpstr>
      <vt:lpstr>Sheet1</vt:lpstr>
      <vt:lpstr>'2023'!Print_Area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Eddy Aybar</cp:lastModifiedBy>
  <cp:lastPrinted>2022-07-08T14:52:03Z</cp:lastPrinted>
  <dcterms:created xsi:type="dcterms:W3CDTF">2019-01-23T20:16:43Z</dcterms:created>
  <dcterms:modified xsi:type="dcterms:W3CDTF">2024-04-25T15:44:16Z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