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ESTADO" sheetId="1" r:id="rId1"/>
  </sheets>
  <definedNames/>
  <calcPr fullCalcOnLoad="1"/>
</workbook>
</file>

<file path=xl/sharedStrings.xml><?xml version="1.0" encoding="utf-8"?>
<sst xmlns="http://schemas.openxmlformats.org/spreadsheetml/2006/main" count="246" uniqueCount="74">
  <si>
    <t>Viáticos Dentro del País</t>
  </si>
  <si>
    <t>Pasajes</t>
  </si>
  <si>
    <t>MATERIALES Y SUMINISTROS</t>
  </si>
  <si>
    <t>VALORES</t>
  </si>
  <si>
    <t>NOMBRES DE LAS CUENTAS</t>
  </si>
  <si>
    <t>OBJETOS</t>
  </si>
  <si>
    <t>1</t>
  </si>
  <si>
    <t>2</t>
  </si>
  <si>
    <t>3</t>
  </si>
  <si>
    <t>6</t>
  </si>
  <si>
    <t>Combustibles y lubricantes.</t>
  </si>
  <si>
    <t>Impresión y Encuadernación</t>
  </si>
  <si>
    <t>Productos de Papel Y Carton</t>
  </si>
  <si>
    <t>Utiles Diversos</t>
  </si>
  <si>
    <t>Teléfono local</t>
  </si>
  <si>
    <t>Servicios técnicos y profesionales</t>
  </si>
  <si>
    <t>Comisiones y Gastos bancarios</t>
  </si>
  <si>
    <t>Utiles de Escrfitorio, oficina y enseñanza</t>
  </si>
  <si>
    <t>INGRESOS:</t>
  </si>
  <si>
    <t>DESEMBOLSOS REALIZADOS:</t>
  </si>
  <si>
    <t>Acabados textiles</t>
  </si>
  <si>
    <t>___________________________</t>
  </si>
  <si>
    <t>Viaticos fuera del país</t>
  </si>
  <si>
    <t>PRESIDENCIA DE LA REPUBLICA</t>
  </si>
  <si>
    <t>AUTORIDAD NACIONAL DE ASUNTOS MARITIMOS</t>
  </si>
  <si>
    <t>REPORTE DE GASTOS EJECUTADOS</t>
  </si>
  <si>
    <t>Energía eléctrica</t>
  </si>
  <si>
    <t>Alimentos y Refrigerios  p/ personas (Atenciones varias)</t>
  </si>
  <si>
    <t>Presidente</t>
  </si>
  <si>
    <t xml:space="preserve">Alquiler de Edificios y locales </t>
  </si>
  <si>
    <t>4</t>
  </si>
  <si>
    <t>TRANSFERENCIAS CORRIENTES</t>
  </si>
  <si>
    <t>Servicio Telefonico De Larga Distancia</t>
  </si>
  <si>
    <t>Reparacion vehiculos</t>
  </si>
  <si>
    <t>5</t>
  </si>
  <si>
    <t>TRANSFERENCIAS DE CAPITAL</t>
  </si>
  <si>
    <t>Llantas y Neumaticos</t>
  </si>
  <si>
    <t>Especies Timbradas y Valores</t>
  </si>
  <si>
    <t xml:space="preserve">Secretario de Estado </t>
  </si>
  <si>
    <t>Pascual  Prota H.</t>
  </si>
  <si>
    <t xml:space="preserve">Seguros de Personas </t>
  </si>
  <si>
    <t xml:space="preserve">Premios Literarios /Deportivos y Artisticos </t>
  </si>
  <si>
    <t>BALANCE AL 31 DE DICIEMBRE, 2013</t>
  </si>
  <si>
    <t>8</t>
  </si>
  <si>
    <t>7</t>
  </si>
  <si>
    <t>06</t>
  </si>
  <si>
    <t>9</t>
  </si>
  <si>
    <t>01</t>
  </si>
  <si>
    <t>04</t>
  </si>
  <si>
    <t xml:space="preserve">Servicios Capacitacion </t>
  </si>
  <si>
    <t>03</t>
  </si>
  <si>
    <t>Estructuras Metalicas Acabadas</t>
  </si>
  <si>
    <t>Limpieza e Higiene</t>
  </si>
  <si>
    <t>Impuestos</t>
  </si>
  <si>
    <t>Tasas</t>
  </si>
  <si>
    <t>Transferencia Corrientes a Organismos Internacionales</t>
  </si>
  <si>
    <t>Transferencias Corrientes a Asociaciones Sin fines dee Lucro</t>
  </si>
  <si>
    <t>Becas Nacionales</t>
  </si>
  <si>
    <t xml:space="preserve">Articulos Plasticos </t>
  </si>
  <si>
    <t>Productos Ferrosos</t>
  </si>
  <si>
    <t>05</t>
  </si>
  <si>
    <t>Aceites y Grasas</t>
  </si>
  <si>
    <t>Material Para Limpieza</t>
  </si>
  <si>
    <t>Productos Electricos Afines</t>
  </si>
  <si>
    <t>AL 31 DE DICIEMBRE 2014</t>
  </si>
  <si>
    <t xml:space="preserve">Fumigacion </t>
  </si>
  <si>
    <t xml:space="preserve">Servicios Informaticay Sistema Computarizados </t>
  </si>
  <si>
    <t>TOTAL DESEMBOLSO REALIZADOS 1 DE ENERO AL 31 DE DICIEMBRE, 2014</t>
  </si>
  <si>
    <t xml:space="preserve">REMUNERACIONES Y CONTRIBUCIONES </t>
  </si>
  <si>
    <t xml:space="preserve">CONTRATACION DE SERVICIOS </t>
  </si>
  <si>
    <t>BIENES MUEBLES , INMUEBLES E INTANGIBLES</t>
  </si>
  <si>
    <t>(VALORES EXPRESADOS EN RD$ CTA. 240-014158-9</t>
  </si>
  <si>
    <t xml:space="preserve">TOTAL DISPONIBILIDAD </t>
  </si>
  <si>
    <t>BALANCE  AL 31 DE DICIEMBRE 2014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</si>
</sst>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[$€-2]* #,##0.00_);_([$€-2]* \(#,##0.00\);_([$€-2]* &quot;-&quot;??_)"/>
    <numFmt numFmtId="179" formatCode="[$-1C0A]dddd\,\ dd&quot; de &quot;mmmm&quot; de &quot;yyyy"/>
    <numFmt numFmtId="180" formatCode="[$-1C0A]hh:mm:ss\ AM/PM"/>
    <numFmt numFmtId="181" formatCode="0.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1C0A]h:mm:ss\ AM/PM"/>
    <numFmt numFmtId="187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2" fillId="6" borderId="11" xfId="0" applyNumberFormat="1" applyFont="1" applyFill="1" applyBorder="1" applyAlignment="1">
      <alignment/>
    </xf>
    <xf numFmtId="4" fontId="2" fillId="6" borderId="12" xfId="0" applyNumberFormat="1" applyFont="1" applyFill="1" applyBorder="1" applyAlignment="1">
      <alignment/>
    </xf>
    <xf numFmtId="4" fontId="4" fillId="6" borderId="11" xfId="0" applyNumberFormat="1" applyFont="1" applyFill="1" applyBorder="1" applyAlignment="1">
      <alignment/>
    </xf>
    <xf numFmtId="4" fontId="4" fillId="6" borderId="12" xfId="0" applyNumberFormat="1" applyFont="1" applyFill="1" applyBorder="1" applyAlignment="1">
      <alignment/>
    </xf>
    <xf numFmtId="4" fontId="7" fillId="6" borderId="13" xfId="0" applyNumberFormat="1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4" fillId="6" borderId="10" xfId="0" applyFont="1" applyFill="1" applyBorder="1" applyAlignment="1">
      <alignment/>
    </xf>
    <xf numFmtId="0" fontId="4" fillId="6" borderId="11" xfId="0" applyFont="1" applyFill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" fontId="4" fillId="6" borderId="13" xfId="0" applyNumberFormat="1" applyFont="1" applyFill="1" applyBorder="1" applyAlignment="1">
      <alignment/>
    </xf>
    <xf numFmtId="4" fontId="8" fillId="6" borderId="12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0" fontId="2" fillId="7" borderId="13" xfId="0" applyNumberFormat="1" applyFont="1" applyFill="1" applyBorder="1" applyAlignment="1">
      <alignment horizontal="center"/>
    </xf>
    <xf numFmtId="9" fontId="6" fillId="6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6" borderId="10" xfId="0" applyFont="1" applyFill="1" applyBorder="1" applyAlignment="1">
      <alignment horizontal="left" wrapText="1"/>
    </xf>
    <xf numFmtId="0" fontId="8" fillId="6" borderId="11" xfId="0" applyFont="1" applyFill="1" applyBorder="1" applyAlignment="1">
      <alignment horizontal="left" wrapText="1"/>
    </xf>
    <xf numFmtId="0" fontId="8" fillId="6" borderId="12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left"/>
    </xf>
    <xf numFmtId="0" fontId="2" fillId="6" borderId="17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400050</xdr:colOff>
      <xdr:row>6</xdr:row>
      <xdr:rowOff>9525</xdr:rowOff>
    </xdr:to>
    <xdr:pic>
      <xdr:nvPicPr>
        <xdr:cNvPr id="1" name="Imagen 1" descr="logopresentpp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98"/>
  <sheetViews>
    <sheetView showGridLines="0" tabSelected="1" zoomScalePageLayoutView="0" workbookViewId="0" topLeftCell="A1">
      <selection activeCell="A5" sqref="A5:K5"/>
    </sheetView>
  </sheetViews>
  <sheetFormatPr defaultColWidth="11.421875" defaultRowHeight="12.75"/>
  <cols>
    <col min="1" max="1" width="10.28125" style="0" customWidth="1"/>
    <col min="2" max="2" width="3.28125" style="0" bestFit="1" customWidth="1"/>
    <col min="3" max="3" width="3.00390625" style="0" customWidth="1"/>
    <col min="4" max="5" width="3.28125" style="0" bestFit="1" customWidth="1"/>
    <col min="6" max="6" width="5.140625" style="0" customWidth="1"/>
    <col min="7" max="7" width="56.00390625" style="0" customWidth="1"/>
    <col min="8" max="8" width="10.421875" style="0" customWidth="1"/>
    <col min="9" max="9" width="18.57421875" style="0" customWidth="1"/>
    <col min="10" max="10" width="17.28125" style="0" customWidth="1"/>
    <col min="11" max="11" width="8.8515625" style="1" customWidth="1"/>
    <col min="12" max="12" width="11.7109375" style="0" bestFit="1" customWidth="1"/>
    <col min="13" max="13" width="13.28125" style="0" bestFit="1" customWidth="1"/>
    <col min="14" max="14" width="11.7109375" style="0" bestFit="1" customWidth="1"/>
  </cols>
  <sheetData>
    <row r="5" spans="1:11" ht="18" customHeight="1">
      <c r="A5" s="66" t="s">
        <v>23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8.75" customHeight="1">
      <c r="A6" s="65" t="s">
        <v>24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3.5" customHeight="1">
      <c r="A7" s="67" t="s">
        <v>25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4.25" customHeight="1">
      <c r="A8" s="67" t="s">
        <v>64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3.5" customHeight="1">
      <c r="A9" s="67" t="s">
        <v>71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0" ht="13.5" customHeight="1">
      <c r="A10" s="7" t="s">
        <v>42</v>
      </c>
      <c r="B10" s="1"/>
      <c r="C10" s="1"/>
      <c r="D10" s="1"/>
      <c r="E10" s="1"/>
      <c r="F10" s="1"/>
      <c r="G10" s="1"/>
      <c r="H10" s="1"/>
      <c r="I10" s="37">
        <v>2315390.77</v>
      </c>
      <c r="J10" s="1"/>
    </row>
    <row r="11" spans="1:10" ht="11.25" customHeight="1">
      <c r="A11" s="8" t="s">
        <v>18</v>
      </c>
      <c r="B11" s="2"/>
      <c r="C11" s="2"/>
      <c r="D11" s="2"/>
      <c r="E11" s="2"/>
      <c r="F11" s="2"/>
      <c r="G11" s="1"/>
      <c r="H11" s="12"/>
      <c r="I11" s="10"/>
      <c r="J11" s="4"/>
    </row>
    <row r="12" spans="1:10" ht="15.75">
      <c r="A12" s="24"/>
      <c r="B12" s="8"/>
      <c r="C12" s="8"/>
      <c r="D12" s="8"/>
      <c r="E12" s="8"/>
      <c r="F12" s="8"/>
      <c r="G12" s="1"/>
      <c r="H12" s="6"/>
      <c r="I12" s="34">
        <v>0</v>
      </c>
      <c r="J12" s="4"/>
    </row>
    <row r="13" spans="1:10" ht="2.25" customHeight="1" thickBot="1">
      <c r="A13" s="24"/>
      <c r="B13" s="8"/>
      <c r="C13" s="8"/>
      <c r="D13" s="8"/>
      <c r="E13" s="8"/>
      <c r="F13" s="8"/>
      <c r="G13" s="1"/>
      <c r="H13" s="6"/>
      <c r="I13" s="34"/>
      <c r="J13" s="4"/>
    </row>
    <row r="14" spans="1:10" ht="5.25" customHeight="1" hidden="1" thickBot="1">
      <c r="A14" s="24"/>
      <c r="B14" s="8"/>
      <c r="C14" s="8"/>
      <c r="D14" s="8"/>
      <c r="E14" s="8"/>
      <c r="F14" s="8"/>
      <c r="G14" s="1"/>
      <c r="H14" s="6"/>
      <c r="I14" s="22"/>
      <c r="J14" s="4"/>
    </row>
    <row r="15" spans="1:11" ht="36.75" customHeight="1" thickBot="1">
      <c r="A15" s="68" t="s">
        <v>72</v>
      </c>
      <c r="B15" s="69"/>
      <c r="C15" s="69"/>
      <c r="D15" s="69"/>
      <c r="E15" s="69"/>
      <c r="F15" s="69"/>
      <c r="G15" s="69"/>
      <c r="H15" s="69"/>
      <c r="I15" s="70"/>
      <c r="J15" s="60">
        <f>I10+I12+I13</f>
        <v>2315390.77</v>
      </c>
      <c r="K15" s="64">
        <f>SUM(K61+K63)</f>
        <v>1</v>
      </c>
    </row>
    <row r="16" spans="1:10" ht="0.75" customHeight="1">
      <c r="A16" s="2"/>
      <c r="B16" s="2"/>
      <c r="C16" s="2"/>
      <c r="D16" s="2"/>
      <c r="E16" s="2"/>
      <c r="F16" s="2"/>
      <c r="G16" s="1"/>
      <c r="H16" s="12"/>
      <c r="I16" s="10"/>
      <c r="J16" s="4"/>
    </row>
    <row r="17" spans="1:10" ht="12.75">
      <c r="A17" s="74" t="s">
        <v>19</v>
      </c>
      <c r="B17" s="74"/>
      <c r="C17" s="74"/>
      <c r="D17" s="74"/>
      <c r="E17" s="74"/>
      <c r="F17" s="75"/>
      <c r="G17" s="1"/>
      <c r="H17" s="12"/>
      <c r="I17" s="10"/>
      <c r="J17" s="4"/>
    </row>
    <row r="18" spans="1:12" ht="16.5" thickBot="1">
      <c r="A18" s="76" t="s">
        <v>5</v>
      </c>
      <c r="B18" s="76"/>
      <c r="C18" s="76"/>
      <c r="D18" s="76"/>
      <c r="E18" s="76"/>
      <c r="F18" s="77"/>
      <c r="G18" s="1" t="s">
        <v>4</v>
      </c>
      <c r="H18" s="12"/>
      <c r="I18" s="10" t="s">
        <v>3</v>
      </c>
      <c r="J18" s="10"/>
      <c r="K18" s="19"/>
      <c r="L18" s="4"/>
    </row>
    <row r="19" spans="1:13" ht="15.75" customHeight="1" thickBot="1">
      <c r="A19" s="25" t="s">
        <v>6</v>
      </c>
      <c r="B19" s="25"/>
      <c r="C19" s="26"/>
      <c r="D19" s="26"/>
      <c r="E19" s="26"/>
      <c r="F19" s="57"/>
      <c r="G19" s="62" t="s">
        <v>68</v>
      </c>
      <c r="H19" s="29"/>
      <c r="I19" s="30">
        <v>0</v>
      </c>
      <c r="J19" s="28"/>
      <c r="K19" s="63">
        <f>I19/J15</f>
        <v>0</v>
      </c>
      <c r="L19" s="5"/>
      <c r="M19" s="3"/>
    </row>
    <row r="20" spans="1:13" ht="15.75" customHeight="1" thickBot="1">
      <c r="A20" s="25" t="s">
        <v>7</v>
      </c>
      <c r="B20" s="25"/>
      <c r="C20" s="26"/>
      <c r="D20" s="26"/>
      <c r="E20" s="26"/>
      <c r="F20" s="57"/>
      <c r="G20" s="62" t="s">
        <v>69</v>
      </c>
      <c r="H20" s="28"/>
      <c r="I20" s="28">
        <f>SUM(H21:H38)</f>
        <v>1396374.21</v>
      </c>
      <c r="J20" s="29"/>
      <c r="K20" s="63">
        <f>I20/J15</f>
        <v>0.6030836038963738</v>
      </c>
      <c r="L20" s="5"/>
      <c r="M20" s="3"/>
    </row>
    <row r="21" spans="1:13" ht="15.75" customHeight="1">
      <c r="A21" s="38"/>
      <c r="B21" s="58" t="s">
        <v>7</v>
      </c>
      <c r="C21" s="58" t="s">
        <v>7</v>
      </c>
      <c r="D21" s="58" t="s">
        <v>6</v>
      </c>
      <c r="E21" s="58" t="s">
        <v>7</v>
      </c>
      <c r="F21" s="58" t="s">
        <v>47</v>
      </c>
      <c r="G21" s="36" t="s">
        <v>32</v>
      </c>
      <c r="H21" s="6">
        <v>354.11</v>
      </c>
      <c r="I21" s="32"/>
      <c r="J21" s="39"/>
      <c r="K21" s="40"/>
      <c r="L21" s="5"/>
      <c r="M21" s="3"/>
    </row>
    <row r="22" spans="1:13" ht="15.75" customHeight="1">
      <c r="A22" s="11"/>
      <c r="B22" s="54" t="s">
        <v>7</v>
      </c>
      <c r="C22" s="54" t="s">
        <v>7</v>
      </c>
      <c r="D22" s="54" t="s">
        <v>6</v>
      </c>
      <c r="E22" s="54" t="s">
        <v>8</v>
      </c>
      <c r="F22" s="54" t="s">
        <v>47</v>
      </c>
      <c r="G22" s="35" t="s">
        <v>14</v>
      </c>
      <c r="H22" s="6">
        <v>60695.27</v>
      </c>
      <c r="I22" s="31"/>
      <c r="J22" s="5"/>
      <c r="K22" s="18"/>
      <c r="L22" s="5"/>
      <c r="M22" s="3"/>
    </row>
    <row r="23" spans="1:13" ht="15.75" customHeight="1">
      <c r="A23" s="11"/>
      <c r="B23" s="54" t="s">
        <v>7</v>
      </c>
      <c r="C23" s="54" t="s">
        <v>7</v>
      </c>
      <c r="D23" s="54" t="s">
        <v>6</v>
      </c>
      <c r="E23" s="54" t="s">
        <v>9</v>
      </c>
      <c r="F23" s="54" t="s">
        <v>47</v>
      </c>
      <c r="G23" s="35" t="s">
        <v>26</v>
      </c>
      <c r="H23" s="6">
        <v>21678.6</v>
      </c>
      <c r="I23" s="31"/>
      <c r="J23" s="5"/>
      <c r="K23" s="18"/>
      <c r="L23" s="5"/>
      <c r="M23" s="3"/>
    </row>
    <row r="24" spans="1:13" ht="15.75" customHeight="1">
      <c r="A24" s="11"/>
      <c r="B24" s="54" t="s">
        <v>7</v>
      </c>
      <c r="C24" s="54" t="s">
        <v>7</v>
      </c>
      <c r="D24" s="54" t="s">
        <v>7</v>
      </c>
      <c r="E24" s="54" t="s">
        <v>7</v>
      </c>
      <c r="F24" s="54" t="s">
        <v>47</v>
      </c>
      <c r="G24" s="35" t="s">
        <v>11</v>
      </c>
      <c r="H24" s="6">
        <v>35591.43</v>
      </c>
      <c r="I24" s="31"/>
      <c r="J24" s="5"/>
      <c r="K24" s="18"/>
      <c r="L24" s="5"/>
      <c r="M24" s="3"/>
    </row>
    <row r="25" spans="1:13" ht="15.75" customHeight="1">
      <c r="A25" s="11"/>
      <c r="B25" s="54" t="s">
        <v>7</v>
      </c>
      <c r="C25" s="54" t="s">
        <v>7</v>
      </c>
      <c r="D25" s="54" t="s">
        <v>8</v>
      </c>
      <c r="E25" s="54" t="s">
        <v>6</v>
      </c>
      <c r="F25" s="54" t="s">
        <v>47</v>
      </c>
      <c r="G25" s="35" t="s">
        <v>0</v>
      </c>
      <c r="H25" s="6">
        <v>28800</v>
      </c>
      <c r="I25" s="31"/>
      <c r="J25" s="5"/>
      <c r="K25" s="18"/>
      <c r="L25" s="5"/>
      <c r="M25" s="3"/>
    </row>
    <row r="26" spans="1:13" ht="15.75" customHeight="1">
      <c r="A26" s="11"/>
      <c r="B26" s="54" t="s">
        <v>7</v>
      </c>
      <c r="C26" s="54" t="s">
        <v>7</v>
      </c>
      <c r="D26" s="54" t="s">
        <v>8</v>
      </c>
      <c r="E26" s="54" t="s">
        <v>7</v>
      </c>
      <c r="F26" s="54" t="s">
        <v>47</v>
      </c>
      <c r="G26" s="35" t="s">
        <v>22</v>
      </c>
      <c r="H26" s="6">
        <v>484968.2</v>
      </c>
      <c r="I26" s="31"/>
      <c r="J26" s="5"/>
      <c r="K26" s="18"/>
      <c r="L26" s="5"/>
      <c r="M26" s="3"/>
    </row>
    <row r="27" spans="1:13" ht="15.75" customHeight="1">
      <c r="A27" s="11"/>
      <c r="B27" s="54" t="s">
        <v>7</v>
      </c>
      <c r="C27" s="54" t="s">
        <v>7</v>
      </c>
      <c r="D27" s="54" t="s">
        <v>30</v>
      </c>
      <c r="E27" s="54" t="s">
        <v>6</v>
      </c>
      <c r="F27" s="54" t="s">
        <v>47</v>
      </c>
      <c r="G27" s="35" t="s">
        <v>1</v>
      </c>
      <c r="H27" s="6">
        <v>1130</v>
      </c>
      <c r="I27" s="31"/>
      <c r="J27" s="5"/>
      <c r="K27" s="18"/>
      <c r="L27" s="5"/>
      <c r="M27" s="3"/>
    </row>
    <row r="28" spans="1:13" ht="15.75" customHeight="1">
      <c r="A28" s="11"/>
      <c r="B28" s="54" t="s">
        <v>7</v>
      </c>
      <c r="C28" s="54" t="s">
        <v>7</v>
      </c>
      <c r="D28" s="54" t="s">
        <v>34</v>
      </c>
      <c r="E28" s="54" t="s">
        <v>6</v>
      </c>
      <c r="F28" s="54" t="s">
        <v>47</v>
      </c>
      <c r="G28" s="35" t="s">
        <v>29</v>
      </c>
      <c r="H28" s="6">
        <v>420675.45000000007</v>
      </c>
      <c r="I28" s="31"/>
      <c r="J28" s="5"/>
      <c r="K28" s="18"/>
      <c r="L28" s="5"/>
      <c r="M28" s="3"/>
    </row>
    <row r="29" spans="1:13" ht="15.75" customHeight="1">
      <c r="A29" s="11"/>
      <c r="B29" s="54" t="s">
        <v>7</v>
      </c>
      <c r="C29" s="54" t="s">
        <v>7</v>
      </c>
      <c r="D29" s="54" t="s">
        <v>9</v>
      </c>
      <c r="E29" s="54" t="s">
        <v>8</v>
      </c>
      <c r="F29" s="54" t="s">
        <v>47</v>
      </c>
      <c r="G29" s="35" t="s">
        <v>40</v>
      </c>
      <c r="H29" s="6">
        <v>61481.94</v>
      </c>
      <c r="I29" s="31"/>
      <c r="J29" s="5"/>
      <c r="K29" s="18"/>
      <c r="L29" s="5"/>
      <c r="M29" s="3"/>
    </row>
    <row r="30" spans="1:13" ht="15.75" customHeight="1">
      <c r="A30" s="11"/>
      <c r="B30" s="54" t="s">
        <v>7</v>
      </c>
      <c r="C30" s="54" t="s">
        <v>7</v>
      </c>
      <c r="D30" s="54" t="s">
        <v>44</v>
      </c>
      <c r="E30" s="54" t="s">
        <v>7</v>
      </c>
      <c r="F30" s="54" t="s">
        <v>45</v>
      </c>
      <c r="G30" s="35" t="s">
        <v>33</v>
      </c>
      <c r="H30" s="6">
        <v>36935.729999999996</v>
      </c>
      <c r="I30" s="31"/>
      <c r="J30" s="5"/>
      <c r="K30" s="18"/>
      <c r="L30" s="5"/>
      <c r="M30" s="3"/>
    </row>
    <row r="31" spans="1:13" ht="15.75" customHeight="1">
      <c r="A31" s="11"/>
      <c r="B31" s="54" t="s">
        <v>7</v>
      </c>
      <c r="C31" s="54" t="s">
        <v>7</v>
      </c>
      <c r="D31" s="54" t="s">
        <v>43</v>
      </c>
      <c r="E31" s="54" t="s">
        <v>7</v>
      </c>
      <c r="F31" s="54" t="s">
        <v>47</v>
      </c>
      <c r="G31" s="35" t="s">
        <v>16</v>
      </c>
      <c r="H31" s="13">
        <v>32258.22</v>
      </c>
      <c r="I31" s="31"/>
      <c r="J31" s="5"/>
      <c r="K31" s="18"/>
      <c r="L31" s="5"/>
      <c r="M31" s="3"/>
    </row>
    <row r="32" spans="1:13" ht="15.75" customHeight="1">
      <c r="A32" s="11"/>
      <c r="B32" s="54" t="s">
        <v>7</v>
      </c>
      <c r="C32" s="54" t="s">
        <v>7</v>
      </c>
      <c r="D32" s="54" t="s">
        <v>43</v>
      </c>
      <c r="E32" s="54" t="s">
        <v>34</v>
      </c>
      <c r="F32" s="54" t="s">
        <v>47</v>
      </c>
      <c r="G32" s="35" t="s">
        <v>65</v>
      </c>
      <c r="H32" s="13">
        <v>4000</v>
      </c>
      <c r="I32" s="31"/>
      <c r="J32" s="5"/>
      <c r="K32" s="18"/>
      <c r="L32" s="5"/>
      <c r="M32" s="3"/>
    </row>
    <row r="33" spans="1:13" ht="15.75" customHeight="1">
      <c r="A33" s="11"/>
      <c r="B33" s="54" t="s">
        <v>7</v>
      </c>
      <c r="C33" s="54" t="s">
        <v>7</v>
      </c>
      <c r="D33" s="54" t="s">
        <v>43</v>
      </c>
      <c r="E33" s="54" t="s">
        <v>34</v>
      </c>
      <c r="F33" s="54" t="s">
        <v>50</v>
      </c>
      <c r="G33" s="35" t="s">
        <v>52</v>
      </c>
      <c r="H33" s="13">
        <v>3540</v>
      </c>
      <c r="I33" s="31"/>
      <c r="J33" s="5"/>
      <c r="K33" s="18"/>
      <c r="L33" s="5"/>
      <c r="M33" s="3"/>
    </row>
    <row r="34" spans="1:13" ht="15.75" customHeight="1">
      <c r="A34" s="11"/>
      <c r="B34" s="54" t="s">
        <v>7</v>
      </c>
      <c r="C34" s="54" t="s">
        <v>7</v>
      </c>
      <c r="D34" s="54" t="s">
        <v>43</v>
      </c>
      <c r="E34" s="54" t="s">
        <v>44</v>
      </c>
      <c r="F34" s="54" t="s">
        <v>60</v>
      </c>
      <c r="G34" s="35" t="s">
        <v>66</v>
      </c>
      <c r="H34" s="13">
        <v>1003</v>
      </c>
      <c r="I34" s="31"/>
      <c r="J34" s="5"/>
      <c r="K34" s="18"/>
      <c r="L34" s="5"/>
      <c r="M34" s="3"/>
    </row>
    <row r="35" spans="1:13" ht="15.75" customHeight="1">
      <c r="A35" s="11"/>
      <c r="B35" s="54" t="s">
        <v>7</v>
      </c>
      <c r="C35" s="54" t="s">
        <v>7</v>
      </c>
      <c r="D35" s="54" t="s">
        <v>43</v>
      </c>
      <c r="E35" s="54" t="s">
        <v>44</v>
      </c>
      <c r="F35" s="54" t="s">
        <v>48</v>
      </c>
      <c r="G35" s="35" t="s">
        <v>49</v>
      </c>
      <c r="H35" s="13">
        <v>12430</v>
      </c>
      <c r="I35" s="31"/>
      <c r="J35" s="5"/>
      <c r="K35" s="18"/>
      <c r="L35" s="5"/>
      <c r="M35" s="3"/>
    </row>
    <row r="36" spans="1:13" ht="15.75" customHeight="1">
      <c r="A36" s="11"/>
      <c r="B36" s="54" t="s">
        <v>7</v>
      </c>
      <c r="C36" s="54" t="s">
        <v>7</v>
      </c>
      <c r="D36" s="54" t="s">
        <v>43</v>
      </c>
      <c r="E36" s="54" t="s">
        <v>44</v>
      </c>
      <c r="F36" s="54" t="s">
        <v>45</v>
      </c>
      <c r="G36" s="35" t="s">
        <v>15</v>
      </c>
      <c r="H36" s="13">
        <v>184980</v>
      </c>
      <c r="I36" s="31"/>
      <c r="J36" s="5"/>
      <c r="K36" s="18"/>
      <c r="L36" s="5"/>
      <c r="M36" s="3"/>
    </row>
    <row r="37" spans="1:13" ht="15.75" customHeight="1">
      <c r="A37" s="11"/>
      <c r="B37" s="54" t="s">
        <v>7</v>
      </c>
      <c r="C37" s="54" t="s">
        <v>7</v>
      </c>
      <c r="D37" s="54" t="s">
        <v>43</v>
      </c>
      <c r="E37" s="54" t="s">
        <v>43</v>
      </c>
      <c r="F37" s="54" t="s">
        <v>47</v>
      </c>
      <c r="G37" s="35" t="s">
        <v>53</v>
      </c>
      <c r="H37" s="13">
        <v>4852.26</v>
      </c>
      <c r="I37" s="31"/>
      <c r="J37" s="5"/>
      <c r="K37" s="18"/>
      <c r="L37" s="5"/>
      <c r="M37" s="3"/>
    </row>
    <row r="38" spans="1:13" ht="15.75" customHeight="1" thickBot="1">
      <c r="A38" s="11"/>
      <c r="B38" s="54" t="s">
        <v>7</v>
      </c>
      <c r="C38" s="54" t="s">
        <v>7</v>
      </c>
      <c r="D38" s="54" t="s">
        <v>43</v>
      </c>
      <c r="E38" s="54" t="s">
        <v>43</v>
      </c>
      <c r="F38" s="54" t="s">
        <v>50</v>
      </c>
      <c r="G38" s="35" t="s">
        <v>54</v>
      </c>
      <c r="H38" s="13">
        <v>1000</v>
      </c>
      <c r="I38" s="31"/>
      <c r="J38" s="5"/>
      <c r="K38" s="18"/>
      <c r="L38" s="5"/>
      <c r="M38" s="3"/>
    </row>
    <row r="39" spans="1:12" ht="15.75" customHeight="1" thickBot="1">
      <c r="A39" s="25" t="s">
        <v>8</v>
      </c>
      <c r="B39" s="25"/>
      <c r="C39" s="26"/>
      <c r="D39" s="26"/>
      <c r="E39" s="26"/>
      <c r="F39" s="57"/>
      <c r="G39" s="27" t="s">
        <v>2</v>
      </c>
      <c r="H39" s="28"/>
      <c r="I39" s="28">
        <f>SUM(H40:H53)</f>
        <v>256166.8</v>
      </c>
      <c r="J39" s="29"/>
      <c r="K39" s="63">
        <f>I39/J15</f>
        <v>0.11063652983293182</v>
      </c>
      <c r="L39" s="4"/>
    </row>
    <row r="40" spans="1:12" ht="15.75" customHeight="1">
      <c r="A40" s="2"/>
      <c r="B40" s="58" t="s">
        <v>7</v>
      </c>
      <c r="C40" s="58" t="s">
        <v>8</v>
      </c>
      <c r="D40" s="58" t="s">
        <v>6</v>
      </c>
      <c r="E40" s="58" t="s">
        <v>6</v>
      </c>
      <c r="F40" s="58" t="s">
        <v>47</v>
      </c>
      <c r="G40" s="35" t="s">
        <v>27</v>
      </c>
      <c r="H40" s="6">
        <v>43227.33</v>
      </c>
      <c r="I40" s="32"/>
      <c r="J40" s="4"/>
      <c r="K40" s="20"/>
      <c r="L40" s="4"/>
    </row>
    <row r="41" spans="1:12" ht="15.75" customHeight="1">
      <c r="A41" s="2"/>
      <c r="B41" s="54" t="s">
        <v>7</v>
      </c>
      <c r="C41" s="54" t="s">
        <v>8</v>
      </c>
      <c r="D41" s="54" t="s">
        <v>7</v>
      </c>
      <c r="E41" s="54" t="s">
        <v>7</v>
      </c>
      <c r="F41" s="54" t="s">
        <v>47</v>
      </c>
      <c r="G41" s="35" t="s">
        <v>20</v>
      </c>
      <c r="H41" s="6">
        <v>2005</v>
      </c>
      <c r="I41" s="32"/>
      <c r="J41" s="4"/>
      <c r="K41" s="10"/>
      <c r="L41" s="4"/>
    </row>
    <row r="42" spans="1:12" ht="15.75" customHeight="1">
      <c r="A42" s="2"/>
      <c r="B42" s="54" t="s">
        <v>7</v>
      </c>
      <c r="C42" s="54" t="s">
        <v>8</v>
      </c>
      <c r="D42" s="54" t="s">
        <v>8</v>
      </c>
      <c r="E42" s="54" t="s">
        <v>7</v>
      </c>
      <c r="F42" s="54" t="s">
        <v>47</v>
      </c>
      <c r="G42" s="35" t="s">
        <v>12</v>
      </c>
      <c r="H42" s="6">
        <v>5031.98</v>
      </c>
      <c r="I42" s="32"/>
      <c r="J42" s="4"/>
      <c r="K42" s="10"/>
      <c r="L42" s="4"/>
    </row>
    <row r="43" spans="1:12" ht="15.75" customHeight="1">
      <c r="A43" s="2"/>
      <c r="B43" s="54" t="s">
        <v>7</v>
      </c>
      <c r="C43" s="54" t="s">
        <v>8</v>
      </c>
      <c r="D43" s="54" t="s">
        <v>8</v>
      </c>
      <c r="E43" s="54" t="s">
        <v>9</v>
      </c>
      <c r="F43" s="54" t="s">
        <v>47</v>
      </c>
      <c r="G43" s="35" t="s">
        <v>37</v>
      </c>
      <c r="H43" s="6">
        <v>3029.23</v>
      </c>
      <c r="I43" s="32"/>
      <c r="J43" s="4"/>
      <c r="K43" s="10"/>
      <c r="L43" s="4"/>
    </row>
    <row r="44" spans="1:12" ht="15.75" customHeight="1">
      <c r="A44" s="2"/>
      <c r="B44" s="54" t="s">
        <v>7</v>
      </c>
      <c r="C44" s="54" t="s">
        <v>8</v>
      </c>
      <c r="D44" s="54" t="s">
        <v>34</v>
      </c>
      <c r="E44" s="54" t="s">
        <v>8</v>
      </c>
      <c r="F44" s="54" t="s">
        <v>47</v>
      </c>
      <c r="G44" s="35" t="s">
        <v>36</v>
      </c>
      <c r="H44" s="6">
        <v>1514.52</v>
      </c>
      <c r="I44" s="32"/>
      <c r="J44" s="4"/>
      <c r="K44" s="10"/>
      <c r="L44" s="4"/>
    </row>
    <row r="45" spans="1:12" ht="15.75" customHeight="1">
      <c r="A45" s="2"/>
      <c r="B45" s="54" t="s">
        <v>7</v>
      </c>
      <c r="C45" s="54" t="s">
        <v>8</v>
      </c>
      <c r="D45" s="54" t="s">
        <v>34</v>
      </c>
      <c r="E45" s="54" t="s">
        <v>34</v>
      </c>
      <c r="F45" s="54" t="s">
        <v>47</v>
      </c>
      <c r="G45" s="35" t="s">
        <v>58</v>
      </c>
      <c r="H45" s="6">
        <v>6469.4400000000005</v>
      </c>
      <c r="I45" s="32"/>
      <c r="J45" s="4"/>
      <c r="K45" s="10"/>
      <c r="L45" s="4"/>
    </row>
    <row r="46" spans="1:12" ht="15.75" customHeight="1">
      <c r="A46" s="2"/>
      <c r="B46" s="54" t="s">
        <v>7</v>
      </c>
      <c r="C46" s="54" t="s">
        <v>8</v>
      </c>
      <c r="D46" s="54" t="s">
        <v>9</v>
      </c>
      <c r="E46" s="54" t="s">
        <v>8</v>
      </c>
      <c r="F46" s="54" t="s">
        <v>47</v>
      </c>
      <c r="G46" s="35" t="s">
        <v>59</v>
      </c>
      <c r="H46" s="6">
        <v>1652</v>
      </c>
      <c r="I46" s="32"/>
      <c r="J46" s="4"/>
      <c r="K46" s="10"/>
      <c r="L46" s="4"/>
    </row>
    <row r="47" spans="1:12" ht="15.75" customHeight="1">
      <c r="A47" s="2"/>
      <c r="B47" s="54" t="s">
        <v>7</v>
      </c>
      <c r="C47" s="54" t="s">
        <v>8</v>
      </c>
      <c r="D47" s="54" t="s">
        <v>9</v>
      </c>
      <c r="E47" s="54" t="s">
        <v>8</v>
      </c>
      <c r="F47" s="54" t="s">
        <v>50</v>
      </c>
      <c r="G47" s="35" t="s">
        <v>51</v>
      </c>
      <c r="H47" s="6">
        <v>3577.92</v>
      </c>
      <c r="I47" s="32"/>
      <c r="J47" s="4"/>
      <c r="K47" s="10"/>
      <c r="L47" s="4"/>
    </row>
    <row r="48" spans="1:12" ht="15.75" customHeight="1">
      <c r="A48" s="2"/>
      <c r="B48" s="54" t="s">
        <v>7</v>
      </c>
      <c r="C48" s="54" t="s">
        <v>8</v>
      </c>
      <c r="D48" s="54" t="s">
        <v>44</v>
      </c>
      <c r="E48" s="54" t="s">
        <v>6</v>
      </c>
      <c r="F48" s="54" t="s">
        <v>47</v>
      </c>
      <c r="G48" s="35" t="s">
        <v>10</v>
      </c>
      <c r="H48" s="6">
        <v>152750</v>
      </c>
      <c r="I48" s="33"/>
      <c r="J48" s="4"/>
      <c r="K48" s="10"/>
      <c r="L48" s="4"/>
    </row>
    <row r="49" spans="1:12" ht="15.75" customHeight="1">
      <c r="A49" s="2"/>
      <c r="B49" s="54" t="s">
        <v>7</v>
      </c>
      <c r="C49" s="54" t="s">
        <v>8</v>
      </c>
      <c r="D49" s="54" t="s">
        <v>44</v>
      </c>
      <c r="E49" s="54" t="s">
        <v>6</v>
      </c>
      <c r="F49" s="54" t="s">
        <v>60</v>
      </c>
      <c r="G49" s="35" t="s">
        <v>61</v>
      </c>
      <c r="H49" s="6">
        <v>519.2</v>
      </c>
      <c r="I49" s="33"/>
      <c r="J49" s="4"/>
      <c r="K49" s="10"/>
      <c r="L49" s="4"/>
    </row>
    <row r="50" spans="1:12" ht="15.75" customHeight="1">
      <c r="A50" s="2"/>
      <c r="B50" s="54" t="s">
        <v>7</v>
      </c>
      <c r="C50" s="54" t="s">
        <v>8</v>
      </c>
      <c r="D50" s="54" t="s">
        <v>46</v>
      </c>
      <c r="E50" s="54" t="s">
        <v>6</v>
      </c>
      <c r="F50" s="54" t="s">
        <v>47</v>
      </c>
      <c r="G50" s="35" t="s">
        <v>62</v>
      </c>
      <c r="H50" s="6">
        <v>2301.47</v>
      </c>
      <c r="I50" s="33"/>
      <c r="J50" s="4"/>
      <c r="K50" s="10"/>
      <c r="L50" s="4"/>
    </row>
    <row r="51" spans="1:12" ht="15.75" customHeight="1">
      <c r="A51" s="2"/>
      <c r="B51" s="54" t="s">
        <v>7</v>
      </c>
      <c r="C51" s="54" t="s">
        <v>8</v>
      </c>
      <c r="D51" s="54" t="s">
        <v>46</v>
      </c>
      <c r="E51" s="54" t="s">
        <v>7</v>
      </c>
      <c r="F51" s="54" t="s">
        <v>47</v>
      </c>
      <c r="G51" s="35" t="s">
        <v>17</v>
      </c>
      <c r="H51" s="6">
        <v>32686.71</v>
      </c>
      <c r="I51" s="33"/>
      <c r="J51" s="4"/>
      <c r="K51" s="10"/>
      <c r="L51" s="4"/>
    </row>
    <row r="52" spans="1:12" ht="15.75" customHeight="1">
      <c r="A52" s="2"/>
      <c r="B52" s="54" t="s">
        <v>7</v>
      </c>
      <c r="C52" s="54" t="s">
        <v>8</v>
      </c>
      <c r="D52" s="54" t="s">
        <v>46</v>
      </c>
      <c r="E52" s="54" t="s">
        <v>9</v>
      </c>
      <c r="F52" s="54" t="s">
        <v>47</v>
      </c>
      <c r="G52" s="35" t="s">
        <v>63</v>
      </c>
      <c r="H52" s="6">
        <v>322</v>
      </c>
      <c r="I52" s="33"/>
      <c r="J52" s="4"/>
      <c r="K52" s="10"/>
      <c r="L52" s="4"/>
    </row>
    <row r="53" spans="1:12" ht="15.75" customHeight="1" thickBot="1">
      <c r="A53" s="2"/>
      <c r="B53" s="59" t="s">
        <v>7</v>
      </c>
      <c r="C53" s="59" t="s">
        <v>8</v>
      </c>
      <c r="D53" s="59" t="s">
        <v>46</v>
      </c>
      <c r="E53" s="59" t="s">
        <v>46</v>
      </c>
      <c r="F53" s="59" t="s">
        <v>47</v>
      </c>
      <c r="G53" s="35" t="s">
        <v>13</v>
      </c>
      <c r="H53" s="6">
        <v>1080</v>
      </c>
      <c r="I53" s="33"/>
      <c r="J53" s="4"/>
      <c r="K53" s="10"/>
      <c r="L53" s="4"/>
    </row>
    <row r="54" spans="1:12" ht="15.75" customHeight="1" thickBot="1">
      <c r="A54" s="25" t="s">
        <v>30</v>
      </c>
      <c r="B54" s="25"/>
      <c r="C54" s="26"/>
      <c r="D54" s="26"/>
      <c r="E54" s="26"/>
      <c r="F54" s="57"/>
      <c r="G54" s="27" t="s">
        <v>31</v>
      </c>
      <c r="H54" s="28"/>
      <c r="I54" s="28">
        <f>SUM(H55:H58)</f>
        <v>662849.76</v>
      </c>
      <c r="J54" s="29"/>
      <c r="K54" s="63">
        <f>I54/J15</f>
        <v>0.28627986627069435</v>
      </c>
      <c r="L54" s="4"/>
    </row>
    <row r="55" spans="1:12" ht="15.75" customHeight="1">
      <c r="A55" s="38"/>
      <c r="B55" s="54" t="s">
        <v>7</v>
      </c>
      <c r="C55" s="54" t="s">
        <v>30</v>
      </c>
      <c r="D55" s="54" t="s">
        <v>6</v>
      </c>
      <c r="E55" s="54" t="s">
        <v>8</v>
      </c>
      <c r="F55" s="54" t="s">
        <v>47</v>
      </c>
      <c r="G55" s="36" t="s">
        <v>41</v>
      </c>
      <c r="H55" s="13">
        <v>11000</v>
      </c>
      <c r="I55" s="32"/>
      <c r="J55" s="39"/>
      <c r="K55" s="40"/>
      <c r="L55" s="4"/>
    </row>
    <row r="56" spans="1:12" ht="15.75" customHeight="1">
      <c r="A56" s="2"/>
      <c r="B56" s="54" t="s">
        <v>7</v>
      </c>
      <c r="C56" s="54" t="s">
        <v>30</v>
      </c>
      <c r="D56" s="54" t="s">
        <v>6</v>
      </c>
      <c r="E56" s="54" t="s">
        <v>30</v>
      </c>
      <c r="F56" s="54" t="s">
        <v>47</v>
      </c>
      <c r="G56" s="35" t="s">
        <v>57</v>
      </c>
      <c r="H56" s="6">
        <v>283170.39</v>
      </c>
      <c r="I56" s="13"/>
      <c r="J56" s="4"/>
      <c r="K56" s="10"/>
      <c r="L56" s="4"/>
    </row>
    <row r="57" spans="1:12" ht="15.75" customHeight="1">
      <c r="A57" s="2"/>
      <c r="B57" s="59" t="s">
        <v>7</v>
      </c>
      <c r="C57" s="59" t="s">
        <v>30</v>
      </c>
      <c r="D57" s="59" t="s">
        <v>6</v>
      </c>
      <c r="E57" s="59" t="s">
        <v>9</v>
      </c>
      <c r="F57" s="59" t="s">
        <v>47</v>
      </c>
      <c r="G57" s="35" t="s">
        <v>56</v>
      </c>
      <c r="H57" s="6">
        <v>8000</v>
      </c>
      <c r="I57" s="13"/>
      <c r="J57" s="4"/>
      <c r="K57" s="10"/>
      <c r="L57" s="4"/>
    </row>
    <row r="58" spans="1:12" ht="15.75" customHeight="1" thickBot="1">
      <c r="A58" s="2"/>
      <c r="B58" s="59" t="s">
        <v>7</v>
      </c>
      <c r="C58" s="59" t="s">
        <v>30</v>
      </c>
      <c r="D58" s="59" t="s">
        <v>44</v>
      </c>
      <c r="E58" s="59" t="s">
        <v>7</v>
      </c>
      <c r="F58" s="59" t="s">
        <v>47</v>
      </c>
      <c r="G58" s="35" t="s">
        <v>55</v>
      </c>
      <c r="H58" s="6">
        <v>360679.37</v>
      </c>
      <c r="I58" s="13"/>
      <c r="J58" s="4"/>
      <c r="K58" s="10"/>
      <c r="L58" s="4"/>
    </row>
    <row r="59" spans="1:12" ht="15.75" customHeight="1" thickBot="1">
      <c r="A59" s="25" t="s">
        <v>34</v>
      </c>
      <c r="B59" s="25"/>
      <c r="C59" s="26"/>
      <c r="D59" s="26"/>
      <c r="E59" s="26"/>
      <c r="F59" s="57"/>
      <c r="G59" s="27" t="s">
        <v>35</v>
      </c>
      <c r="H59" s="28"/>
      <c r="I59" s="28">
        <v>0</v>
      </c>
      <c r="J59" s="29"/>
      <c r="K59" s="63">
        <f>I59/J15</f>
        <v>0</v>
      </c>
      <c r="L59" s="4"/>
    </row>
    <row r="60" spans="1:12" ht="15.75" customHeight="1" thickBot="1">
      <c r="A60" s="25" t="s">
        <v>9</v>
      </c>
      <c r="B60" s="25"/>
      <c r="C60" s="26"/>
      <c r="D60" s="26"/>
      <c r="E60" s="26"/>
      <c r="F60" s="57"/>
      <c r="G60" s="27" t="s">
        <v>70</v>
      </c>
      <c r="H60" s="28"/>
      <c r="I60" s="28">
        <v>0</v>
      </c>
      <c r="J60" s="29"/>
      <c r="K60" s="63">
        <f>I60/J15</f>
        <v>0</v>
      </c>
      <c r="L60" s="4"/>
    </row>
    <row r="61" spans="1:12" ht="18" customHeight="1" thickBot="1">
      <c r="A61" s="71" t="s">
        <v>67</v>
      </c>
      <c r="B61" s="72"/>
      <c r="C61" s="72"/>
      <c r="D61" s="72"/>
      <c r="E61" s="72"/>
      <c r="F61" s="72"/>
      <c r="G61" s="72"/>
      <c r="H61" s="49"/>
      <c r="I61" s="50"/>
      <c r="J61" s="61">
        <f>SUM(I60+I59+I54+I39+I20+I19)</f>
        <v>2315390.77</v>
      </c>
      <c r="K61" s="63">
        <f>SUM(J61/J15)</f>
        <v>1</v>
      </c>
      <c r="L61" s="4"/>
    </row>
    <row r="62" spans="1:14" ht="6" customHeight="1" thickBot="1">
      <c r="A62" s="7"/>
      <c r="B62" s="17"/>
      <c r="C62" s="17"/>
      <c r="D62" s="17"/>
      <c r="E62" s="17"/>
      <c r="F62" s="17"/>
      <c r="G62" s="7"/>
      <c r="H62" s="9"/>
      <c r="I62" s="23"/>
      <c r="J62" s="4"/>
      <c r="K62" s="21"/>
      <c r="L62" s="4"/>
      <c r="N62" s="42"/>
    </row>
    <row r="63" spans="1:12" ht="18" customHeight="1" thickBot="1">
      <c r="A63" s="55" t="s">
        <v>73</v>
      </c>
      <c r="B63" s="56"/>
      <c r="C63" s="56"/>
      <c r="D63" s="56"/>
      <c r="E63" s="56"/>
      <c r="F63" s="56"/>
      <c r="G63" s="56"/>
      <c r="H63" s="51"/>
      <c r="I63" s="52"/>
      <c r="J63" s="53">
        <f>SUM(J15-J61)</f>
        <v>0</v>
      </c>
      <c r="K63" s="63">
        <f>SUM(J63/J15)</f>
        <v>0</v>
      </c>
      <c r="L63" s="4"/>
    </row>
    <row r="64" spans="1:12" ht="19.5" customHeight="1">
      <c r="A64" s="43"/>
      <c r="B64" s="44"/>
      <c r="C64" s="44"/>
      <c r="D64" s="44"/>
      <c r="E64" s="44"/>
      <c r="F64" s="44"/>
      <c r="G64" s="45"/>
      <c r="H64" s="46"/>
      <c r="I64" s="46"/>
      <c r="J64" s="47"/>
      <c r="K64" s="10"/>
      <c r="L64" s="4"/>
    </row>
    <row r="65" spans="1:12" ht="19.5" customHeight="1">
      <c r="A65" s="43"/>
      <c r="B65" s="44"/>
      <c r="C65" s="44"/>
      <c r="D65" s="44"/>
      <c r="E65" s="44"/>
      <c r="F65" s="44"/>
      <c r="G65" s="45"/>
      <c r="H65" s="46"/>
      <c r="I65" s="46"/>
      <c r="J65" s="47"/>
      <c r="K65" s="10"/>
      <c r="L65" s="4"/>
    </row>
    <row r="66" spans="1:14" ht="11.25" customHeight="1">
      <c r="A66" s="43"/>
      <c r="B66" s="44"/>
      <c r="C66" s="44"/>
      <c r="D66" s="44"/>
      <c r="E66" s="44"/>
      <c r="F66" s="44"/>
      <c r="G66" s="45"/>
      <c r="H66" s="46"/>
      <c r="I66" s="46"/>
      <c r="J66" s="47"/>
      <c r="K66" s="10"/>
      <c r="L66" s="4"/>
      <c r="N66" s="4"/>
    </row>
    <row r="67" spans="1:14" ht="15.75" customHeight="1">
      <c r="A67" s="73" t="s">
        <v>21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4"/>
      <c r="M67" s="41"/>
      <c r="N67" s="4"/>
    </row>
    <row r="68" spans="1:13" ht="15.75" customHeight="1">
      <c r="A68" s="73" t="s">
        <v>39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4"/>
      <c r="M68" s="41"/>
    </row>
    <row r="69" spans="1:13" ht="15.75" customHeight="1">
      <c r="A69" s="67" t="s">
        <v>38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4"/>
      <c r="M69" s="42"/>
    </row>
    <row r="70" spans="1:12" ht="15.75" customHeight="1">
      <c r="A70" s="67" t="s">
        <v>28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4"/>
    </row>
    <row r="71" spans="1:12" ht="1.5" customHeight="1">
      <c r="A71" s="14"/>
      <c r="B71" s="15"/>
      <c r="C71" s="15"/>
      <c r="D71" s="15"/>
      <c r="E71" s="15"/>
      <c r="F71" s="15"/>
      <c r="G71" s="16"/>
      <c r="H71" s="12"/>
      <c r="I71" s="12"/>
      <c r="J71" s="4"/>
      <c r="K71" s="10"/>
      <c r="L71" s="4"/>
    </row>
    <row r="72" spans="1:12" ht="1.5" customHeight="1">
      <c r="A72" s="14"/>
      <c r="B72" s="15"/>
      <c r="C72" s="15"/>
      <c r="D72" s="15"/>
      <c r="E72" s="15"/>
      <c r="F72" s="15"/>
      <c r="G72" s="16"/>
      <c r="H72" s="12"/>
      <c r="I72" s="12"/>
      <c r="J72" s="4"/>
      <c r="K72" s="10"/>
      <c r="L72" s="4"/>
    </row>
    <row r="73" spans="1:12" ht="1.5" customHeight="1">
      <c r="A73" s="14"/>
      <c r="B73" s="15"/>
      <c r="C73" s="15"/>
      <c r="D73" s="15"/>
      <c r="E73" s="15"/>
      <c r="F73" s="15"/>
      <c r="G73" s="16"/>
      <c r="H73" s="12"/>
      <c r="I73" s="12"/>
      <c r="J73" s="4"/>
      <c r="K73" s="10"/>
      <c r="L73" s="4"/>
    </row>
    <row r="74" spans="1:12" ht="1.5" customHeight="1">
      <c r="A74" s="14"/>
      <c r="B74" s="15"/>
      <c r="C74" s="15"/>
      <c r="D74" s="15"/>
      <c r="E74" s="15"/>
      <c r="F74" s="15"/>
      <c r="G74" s="16"/>
      <c r="H74" s="12"/>
      <c r="I74" s="12"/>
      <c r="J74" s="4"/>
      <c r="K74" s="10"/>
      <c r="L74" s="4"/>
    </row>
    <row r="75" spans="1:12" ht="1.5" customHeight="1">
      <c r="A75" s="14"/>
      <c r="B75" s="15"/>
      <c r="C75" s="15"/>
      <c r="D75" s="15"/>
      <c r="E75" s="15"/>
      <c r="F75" s="15"/>
      <c r="G75" s="16"/>
      <c r="H75" s="12"/>
      <c r="I75" s="12"/>
      <c r="J75" s="4"/>
      <c r="K75" s="10"/>
      <c r="L75" s="4"/>
    </row>
    <row r="76" spans="1:12" ht="1.5" customHeight="1">
      <c r="A76" s="14"/>
      <c r="B76" s="15"/>
      <c r="C76" s="15"/>
      <c r="D76" s="15"/>
      <c r="E76" s="15"/>
      <c r="F76" s="15"/>
      <c r="G76" s="16"/>
      <c r="H76" s="12"/>
      <c r="I76" s="12"/>
      <c r="J76" s="4"/>
      <c r="K76" s="10"/>
      <c r="L76" s="48"/>
    </row>
    <row r="77" spans="1:12" ht="1.5" customHeight="1">
      <c r="A77" s="14"/>
      <c r="B77" s="15"/>
      <c r="C77" s="15"/>
      <c r="D77" s="15"/>
      <c r="E77" s="15"/>
      <c r="F77" s="15"/>
      <c r="G77" s="16"/>
      <c r="H77" s="12"/>
      <c r="I77" s="12"/>
      <c r="J77" s="4"/>
      <c r="K77" s="10"/>
      <c r="L77" s="4"/>
    </row>
    <row r="78" spans="1:12" ht="1.5" customHeight="1">
      <c r="A78" s="14"/>
      <c r="B78" s="15"/>
      <c r="C78" s="15"/>
      <c r="D78" s="15"/>
      <c r="E78" s="15"/>
      <c r="F78" s="15"/>
      <c r="G78" s="16"/>
      <c r="H78" s="12"/>
      <c r="I78" s="12"/>
      <c r="J78" s="4"/>
      <c r="K78" s="10"/>
      <c r="L78" s="4"/>
    </row>
    <row r="79" spans="1:12" ht="1.5" customHeight="1">
      <c r="A79" s="14"/>
      <c r="B79" s="15"/>
      <c r="C79" s="15"/>
      <c r="D79" s="15"/>
      <c r="E79" s="15"/>
      <c r="F79" s="15"/>
      <c r="G79" s="16"/>
      <c r="H79" s="12"/>
      <c r="I79" s="12"/>
      <c r="J79" s="4"/>
      <c r="K79" s="10"/>
      <c r="L79" s="4"/>
    </row>
    <row r="80" spans="1:12" ht="1.5" customHeight="1">
      <c r="A80" s="14"/>
      <c r="B80" s="15"/>
      <c r="C80" s="15"/>
      <c r="D80" s="15"/>
      <c r="E80" s="15"/>
      <c r="F80" s="15"/>
      <c r="G80" s="16"/>
      <c r="H80" s="12"/>
      <c r="I80" s="12"/>
      <c r="J80" s="4"/>
      <c r="K80" s="10"/>
      <c r="L80" s="48"/>
    </row>
    <row r="81" spans="1:12" ht="1.5" customHeight="1">
      <c r="A81" s="14"/>
      <c r="B81" s="15"/>
      <c r="C81" s="15"/>
      <c r="D81" s="15"/>
      <c r="E81" s="15"/>
      <c r="F81" s="15"/>
      <c r="G81" s="16"/>
      <c r="H81" s="12"/>
      <c r="I81" s="12"/>
      <c r="J81" s="4"/>
      <c r="K81" s="10"/>
      <c r="L81" s="4"/>
    </row>
    <row r="82" spans="1:12" ht="1.5" customHeight="1">
      <c r="A82" s="14"/>
      <c r="B82" s="15"/>
      <c r="C82" s="15"/>
      <c r="D82" s="15"/>
      <c r="E82" s="15"/>
      <c r="F82" s="15"/>
      <c r="G82" s="16"/>
      <c r="H82" s="12"/>
      <c r="I82" s="12"/>
      <c r="J82" s="4"/>
      <c r="K82" s="10"/>
      <c r="L82" s="4"/>
    </row>
    <row r="83" spans="1:12" ht="1.5" customHeight="1">
      <c r="A83" s="14"/>
      <c r="B83" s="15"/>
      <c r="C83" s="15"/>
      <c r="D83" s="15"/>
      <c r="E83" s="15"/>
      <c r="F83" s="15"/>
      <c r="G83" s="16"/>
      <c r="H83" s="12"/>
      <c r="I83" s="12"/>
      <c r="J83" s="4"/>
      <c r="K83" s="10"/>
      <c r="L83" s="4"/>
    </row>
    <row r="84" spans="10:13" ht="12.75">
      <c r="J84" s="4"/>
      <c r="L84" s="4"/>
      <c r="M84" s="41"/>
    </row>
    <row r="85" spans="9:10" ht="12.75">
      <c r="I85" s="4"/>
      <c r="J85" s="4"/>
    </row>
    <row r="86" ht="12.75">
      <c r="J86" s="4"/>
    </row>
    <row r="87" ht="12.75">
      <c r="J87" s="4"/>
    </row>
    <row r="88" spans="10:13" ht="12.75">
      <c r="J88" s="4"/>
      <c r="M88" s="42"/>
    </row>
    <row r="89" ht="12.75">
      <c r="M89" s="4"/>
    </row>
    <row r="93" ht="12.75">
      <c r="L93" s="41"/>
    </row>
    <row r="96" ht="12.75">
      <c r="G96" s="4"/>
    </row>
    <row r="97" ht="12.75">
      <c r="M97" s="42"/>
    </row>
    <row r="98" ht="12.75">
      <c r="M98" s="42"/>
    </row>
  </sheetData>
  <sheetProtection password="CC3D" sheet="1"/>
  <mergeCells count="13">
    <mergeCell ref="A69:K69"/>
    <mergeCell ref="A61:G61"/>
    <mergeCell ref="A68:K68"/>
    <mergeCell ref="A70:K70"/>
    <mergeCell ref="A67:K67"/>
    <mergeCell ref="A17:F17"/>
    <mergeCell ref="A18:F18"/>
    <mergeCell ref="A6:K6"/>
    <mergeCell ref="A5:K5"/>
    <mergeCell ref="A7:K7"/>
    <mergeCell ref="A8:K8"/>
    <mergeCell ref="A9:K9"/>
    <mergeCell ref="A15:I15"/>
  </mergeCells>
  <printOptions horizontalCentered="1"/>
  <pageMargins left="0.2755905511811024" right="0.15748031496062992" top="0.1968503937007874" bottom="0.15748031496062992" header="0.15748031496062992" footer="0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General Desarrollo Fronterizo.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General de Desarrollo Fronterizo</dc:creator>
  <cp:keywords/>
  <dc:description/>
  <cp:lastModifiedBy>Autoridad Nacional de Asuntos Maritimos</cp:lastModifiedBy>
  <cp:lastPrinted>2015-02-13T19:24:39Z</cp:lastPrinted>
  <dcterms:created xsi:type="dcterms:W3CDTF">2002-01-11T11:53:26Z</dcterms:created>
  <dcterms:modified xsi:type="dcterms:W3CDTF">2018-02-15T14:36:47Z</dcterms:modified>
  <cp:category/>
  <cp:version/>
  <cp:contentType/>
  <cp:contentStatus/>
</cp:coreProperties>
</file>